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65341" windowWidth="5550" windowHeight="6795" activeTab="0"/>
  </bookViews>
  <sheets>
    <sheet name="Sheet1 650 item " sheetId="1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'Sheet1 650 item '!$A$2:$P$70</definedName>
    <definedName name="_xlnm.Print_Titles" localSheetId="0">'Sheet1 650 item '!$2:$4</definedName>
  </definedNames>
  <calcPr fullCalcOnLoad="1"/>
</workbook>
</file>

<file path=xl/sharedStrings.xml><?xml version="1.0" encoding="utf-8"?>
<sst xmlns="http://schemas.openxmlformats.org/spreadsheetml/2006/main" count="124" uniqueCount="37">
  <si>
    <t>الاقمشة والملابس والاحذية</t>
  </si>
  <si>
    <t>المسكن ومستلزماته</t>
  </si>
  <si>
    <t>خدمات التعليم</t>
  </si>
  <si>
    <t>سلع وخدمات متنوعة</t>
  </si>
  <si>
    <t>% نسبة التغير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</si>
  <si>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</si>
  <si>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</si>
  <si>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</si>
  <si>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</si>
  <si>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</si>
  <si>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</si>
  <si>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</si>
  <si>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</si>
  <si>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</si>
  <si>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</si>
  <si>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 xml:space="preserve">كانون ثاني </t>
  </si>
  <si>
    <t xml:space="preserve">شباط </t>
  </si>
  <si>
    <t xml:space="preserve">آذار </t>
  </si>
  <si>
    <t xml:space="preserve">نيسان </t>
  </si>
  <si>
    <t>حزيران</t>
  </si>
  <si>
    <t>تموز</t>
  </si>
  <si>
    <t>تشرين ثاني</t>
  </si>
  <si>
    <t>فلسطين</t>
  </si>
  <si>
    <t>(سنة الأساس 2010 = 100)</t>
  </si>
  <si>
    <t>أيار</t>
  </si>
  <si>
    <t>آب</t>
  </si>
  <si>
    <t>أيلول</t>
  </si>
  <si>
    <t>تشرين أول</t>
  </si>
  <si>
    <t>كانون أول</t>
  </si>
  <si>
    <t>الاثاث والمفروشات والسلع المنزلية</t>
  </si>
  <si>
    <t>السلع والخدمات الترفيهية والثقافية</t>
  </si>
  <si>
    <t xml:space="preserve">الأرقام القياسية الشهرية لأسعار المستهلك حسب أقسام الانفاق الرئيسية والمنطقة للأشهر من كانون ثاني - كانون أول 2016 ونسبة التغير عن الأشهر من كانون ثاني - كانون أول 2015 </t>
  </si>
  <si>
    <t xml:space="preserve"> 1-12/2015</t>
  </si>
  <si>
    <t>1-12/2016</t>
  </si>
  <si>
    <t xml:space="preserve"> الضفة الغربية**</t>
  </si>
  <si>
    <t>*القدس J1 تشمل ذلك الجزء من محافظة القدس الذي ضمته اسرائيل عنوة بعيد احتلالها  للضفة الغربية عام 1967.</t>
  </si>
  <si>
    <t>**بيانات الضفة الغربية لا تشـمل ذلـك الجـزء مـن محافظــة القـدس الـذي ضـمته إســرائيل عنـوة بعيــد احتلالهــا للضــفة الغربيــة فــي عــام 1967.</t>
  </si>
</sst>
</file>

<file path=xl/styles.xml><?xml version="1.0" encoding="utf-8"?>
<styleSheet xmlns="http://schemas.openxmlformats.org/spreadsheetml/2006/main">
  <numFmts count="36">
    <numFmt numFmtId="5" formatCode="&quot;د.م.&quot;\ #,##0_-;&quot;د.م.&quot;\ #,##0\-"/>
    <numFmt numFmtId="6" formatCode="&quot;د.م.&quot;\ #,##0_-;[Red]&quot;د.م.&quot;\ #,##0\-"/>
    <numFmt numFmtId="7" formatCode="&quot;د.م.&quot;\ #,##0.00_-;&quot;د.م.&quot;\ #,##0.00\-"/>
    <numFmt numFmtId="8" formatCode="&quot;د.م.&quot;\ #,##0.00_-;[Red]&quot;د.م.&quot;\ #,##0.00\-"/>
    <numFmt numFmtId="42" formatCode="_-&quot;د.م.&quot;\ * #,##0_-;_-&quot;د.م.&quot;\ * #,##0\-;_-&quot;د.م.&quot;\ * &quot;-&quot;_-;_-@_-"/>
    <numFmt numFmtId="41" formatCode="_-* #,##0_-;_-* #,##0\-;_-* &quot;-&quot;_-;_-@_-"/>
    <numFmt numFmtId="44" formatCode="_-&quot;د.م.&quot;\ * #,##0.00_-;_-&quot;د.م.&quot;\ * #,##0.00\-;_-&quot;د.م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_-* #,##0.00\ _E_s_c_._-;\-* #,##0.00\ _E_s_c_._-;_-* &quot;-&quot;??\ _E_s_c_.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\ &quot;Esc.&quot;_-;\-* #,##0\ &quot;Esc.&quot;_-;_-* &quot;-&quot;\ &quot;Esc.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0"/>
      <name val="Arial"/>
      <family val="0"/>
    </font>
    <font>
      <u val="single"/>
      <sz val="6.8"/>
      <color indexed="36"/>
      <name val="Times New Roman"/>
      <family val="1"/>
    </font>
    <font>
      <u val="single"/>
      <sz val="6.8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" fillId="0" borderId="0" applyNumberFormat="0">
      <alignment horizontal="right"/>
      <protection/>
    </xf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indent="1"/>
    </xf>
    <xf numFmtId="0" fontId="8" fillId="33" borderId="10" xfId="0" applyFont="1" applyFill="1" applyBorder="1" applyAlignment="1">
      <alignment horizontal="right" vertical="center" indent="1"/>
    </xf>
    <xf numFmtId="0" fontId="5" fillId="0" borderId="10" xfId="0" applyFont="1" applyBorder="1" applyAlignment="1">
      <alignment horizontal="right" vertical="center" indent="1" readingOrder="2"/>
    </xf>
    <xf numFmtId="2" fontId="9" fillId="0" borderId="10" xfId="0" applyNumberFormat="1" applyFont="1" applyBorder="1" applyAlignment="1">
      <alignment horizontal="right" vertical="center" indent="1"/>
    </xf>
    <xf numFmtId="2" fontId="9" fillId="0" borderId="10" xfId="59" applyNumberFormat="1" applyFont="1" applyBorder="1" applyAlignment="1">
      <alignment horizontal="right" vertical="center" indent="1"/>
      <protection/>
    </xf>
    <xf numFmtId="2" fontId="9" fillId="0" borderId="10" xfId="58" applyNumberFormat="1" applyFont="1" applyBorder="1" applyAlignment="1">
      <alignment horizontal="right" vertical="center" indent="1"/>
      <protection/>
    </xf>
    <xf numFmtId="2" fontId="10" fillId="0" borderId="10" xfId="0" applyNumberFormat="1" applyFont="1" applyBorder="1" applyAlignment="1">
      <alignment horizontal="right" vertical="center" indent="1"/>
    </xf>
    <xf numFmtId="2" fontId="10" fillId="0" borderId="10" xfId="59" applyNumberFormat="1" applyFont="1" applyBorder="1" applyAlignment="1">
      <alignment horizontal="right" vertical="center" indent="1"/>
      <protection/>
    </xf>
    <xf numFmtId="2" fontId="10" fillId="0" borderId="10" xfId="58" applyNumberFormat="1" applyFont="1" applyBorder="1" applyAlignment="1">
      <alignment horizontal="right" vertical="center" indent="1"/>
      <protection/>
    </xf>
    <xf numFmtId="2" fontId="44" fillId="0" borderId="10" xfId="0" applyNumberFormat="1" applyFont="1" applyBorder="1" applyAlignment="1">
      <alignment horizontal="right" vertical="center" indent="1"/>
    </xf>
    <xf numFmtId="2" fontId="44" fillId="0" borderId="10" xfId="59" applyNumberFormat="1" applyFont="1" applyBorder="1" applyAlignment="1">
      <alignment horizontal="right" vertical="center" indent="1"/>
      <protection/>
    </xf>
    <xf numFmtId="2" fontId="44" fillId="0" borderId="10" xfId="58" applyNumberFormat="1" applyFont="1" applyBorder="1" applyAlignment="1">
      <alignment horizontal="right" vertical="center" indent="1"/>
      <protection/>
    </xf>
    <xf numFmtId="2" fontId="45" fillId="0" borderId="10" xfId="0" applyNumberFormat="1" applyFont="1" applyBorder="1" applyAlignment="1">
      <alignment horizontal="right" vertical="center" indent="1"/>
    </xf>
    <xf numFmtId="2" fontId="45" fillId="0" borderId="10" xfId="59" applyNumberFormat="1" applyFont="1" applyBorder="1" applyAlignment="1">
      <alignment horizontal="right" vertical="center" indent="1"/>
      <protection/>
    </xf>
    <xf numFmtId="2" fontId="45" fillId="0" borderId="10" xfId="58" applyNumberFormat="1" applyFont="1" applyBorder="1" applyAlignment="1">
      <alignment horizontal="right" vertical="center" indent="1"/>
      <protection/>
    </xf>
    <xf numFmtId="2" fontId="9" fillId="33" borderId="10" xfId="0" applyNumberFormat="1" applyFont="1" applyFill="1" applyBorder="1" applyAlignment="1">
      <alignment horizontal="right" vertical="center" indent="1"/>
    </xf>
    <xf numFmtId="2" fontId="9" fillId="0" borderId="10" xfId="0" applyNumberFormat="1" applyFont="1" applyFill="1" applyBorder="1" applyAlignment="1">
      <alignment horizontal="right" vertical="center" indent="1"/>
    </xf>
    <xf numFmtId="2" fontId="10" fillId="33" borderId="10" xfId="0" applyNumberFormat="1" applyFont="1" applyFill="1" applyBorder="1" applyAlignment="1">
      <alignment horizontal="right" vertical="center" indent="1"/>
    </xf>
    <xf numFmtId="2" fontId="10" fillId="0" borderId="10" xfId="0" applyNumberFormat="1" applyFont="1" applyFill="1" applyBorder="1" applyAlignment="1">
      <alignment horizontal="right" vertical="center" inden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indent="1"/>
    </xf>
    <xf numFmtId="0" fontId="8" fillId="33" borderId="10" xfId="0" applyFont="1" applyFill="1" applyBorder="1" applyAlignment="1">
      <alignment horizontal="right" vertical="center" indent="1" readingOrder="2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rightToLeft="1" tabSelected="1" view="pageBreakPreview" zoomScaleSheetLayoutView="100" zoomScalePageLayoutView="0" workbookViewId="0" topLeftCell="A2">
      <selection activeCell="A2" sqref="A2:P70"/>
    </sheetView>
  </sheetViews>
  <sheetFormatPr defaultColWidth="10.7109375" defaultRowHeight="16.5" customHeight="1"/>
  <cols>
    <col min="1" max="1" width="26.140625" style="0" customWidth="1"/>
    <col min="2" max="2" width="9.7109375" style="0" customWidth="1"/>
    <col min="3" max="5" width="8.7109375" style="0" customWidth="1"/>
    <col min="6" max="6" width="8.7109375" style="3" customWidth="1"/>
    <col min="7" max="14" width="8.7109375" style="0" customWidth="1"/>
    <col min="15" max="16" width="9.7109375" style="0" customWidth="1"/>
  </cols>
  <sheetData>
    <row r="1" spans="1:16" ht="16.5" customHeight="1">
      <c r="A1" s="24"/>
      <c r="B1" s="24"/>
      <c r="C1" s="24"/>
      <c r="D1" s="24"/>
      <c r="E1" s="24"/>
      <c r="F1" s="25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7.25" customHeight="1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7.25" customHeight="1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>
      <c r="A5" s="27" t="s">
        <v>12</v>
      </c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s="2" customFormat="1" ht="16.5" customHeight="1">
      <c r="A6" s="27"/>
      <c r="B6" s="1" t="s">
        <v>32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33</v>
      </c>
      <c r="P6" s="1" t="s">
        <v>4</v>
      </c>
    </row>
    <row r="7" spans="1:19" ht="16.5" customHeight="1">
      <c r="A7" s="5" t="s">
        <v>6</v>
      </c>
      <c r="B7" s="14">
        <v>107.81964670464656</v>
      </c>
      <c r="C7" s="15">
        <v>107.85799909535771</v>
      </c>
      <c r="D7" s="14">
        <v>106.68722648186225</v>
      </c>
      <c r="E7" s="14">
        <v>105.99074685351104</v>
      </c>
      <c r="F7" s="14">
        <v>106.36567930332106</v>
      </c>
      <c r="G7" s="14">
        <v>104.71934949683208</v>
      </c>
      <c r="H7" s="14">
        <v>105.60566000166938</v>
      </c>
      <c r="I7" s="14">
        <v>106.016342044907</v>
      </c>
      <c r="J7" s="14">
        <v>108.64732667399971</v>
      </c>
      <c r="K7" s="14">
        <v>107.78218486945117</v>
      </c>
      <c r="L7" s="14">
        <v>105.00645449009534</v>
      </c>
      <c r="M7" s="14">
        <v>104.69745826259367</v>
      </c>
      <c r="N7" s="16">
        <v>105.00910118017904</v>
      </c>
      <c r="O7" s="14">
        <f>AVERAGE(C7:N7)</f>
        <v>106.19879406281494</v>
      </c>
      <c r="P7" s="14">
        <f>O7/B7*100-100</f>
        <v>-1.5032999006866135</v>
      </c>
      <c r="Q7">
        <f>IF(AND(B7&gt;=MIN(B23,B39,B55),B7&lt;=MAX(B23,B39,B55)),0,1)</f>
        <v>0</v>
      </c>
      <c r="R7">
        <f>IF(AND(O7&gt;=MIN(O23,O39,O55),O7&lt;=MAX(O23,O39,O55)),0,1)</f>
        <v>0</v>
      </c>
      <c r="S7">
        <f>IF(AND(P7&gt;=MIN(P23,P39,P55),P7&lt;=MAX(P23,P39,P55)),0,1)</f>
        <v>0</v>
      </c>
    </row>
    <row r="8" spans="1:19" ht="16.5" customHeight="1">
      <c r="A8" s="6" t="s">
        <v>7</v>
      </c>
      <c r="B8" s="14">
        <v>159.59065320877164</v>
      </c>
      <c r="C8" s="15">
        <v>164.6966268572699</v>
      </c>
      <c r="D8" s="14">
        <v>168.53228095127176</v>
      </c>
      <c r="E8" s="14">
        <v>172.662442818904</v>
      </c>
      <c r="F8" s="14">
        <v>174.1860784982535</v>
      </c>
      <c r="G8" s="14">
        <v>175.38165629667134</v>
      </c>
      <c r="H8" s="14">
        <v>170.18952023108594</v>
      </c>
      <c r="I8" s="14">
        <v>166.32774986846405</v>
      </c>
      <c r="J8" s="14">
        <v>157.57322110212343</v>
      </c>
      <c r="K8" s="14">
        <v>164.23945648594596</v>
      </c>
      <c r="L8" s="14">
        <v>162.42663063258357</v>
      </c>
      <c r="M8" s="14">
        <v>158.66240453432255</v>
      </c>
      <c r="N8" s="16">
        <v>157.16728539493994</v>
      </c>
      <c r="O8" s="14">
        <f aca="true" t="shared" si="0" ref="O8:O19">AVERAGE(C8:N8)</f>
        <v>166.00377947265298</v>
      </c>
      <c r="P8" s="14">
        <f aca="true" t="shared" si="1" ref="P8:P19">O8/B8*100-100</f>
        <v>4.018484876737659</v>
      </c>
      <c r="Q8">
        <f aca="true" t="shared" si="2" ref="Q8:Q19">IF(AND(B8&gt;=MIN(B24,B40,B56),B8&lt;=MAX(B24,B40,B56)),0,1)</f>
        <v>0</v>
      </c>
      <c r="R8">
        <f aca="true" t="shared" si="3" ref="R8:S19">IF(AND(O8&gt;=MIN(O24,O40,O56),O8&lt;=MAX(O24,O40,O56)),0,1)</f>
        <v>0</v>
      </c>
      <c r="S8">
        <f t="shared" si="3"/>
        <v>0</v>
      </c>
    </row>
    <row r="9" spans="1:19" ht="16.5" customHeight="1">
      <c r="A9" s="5" t="s">
        <v>0</v>
      </c>
      <c r="B9" s="14">
        <v>109.28535929731807</v>
      </c>
      <c r="C9" s="15">
        <v>111.66776419257988</v>
      </c>
      <c r="D9" s="14">
        <v>112.0042317943646</v>
      </c>
      <c r="E9" s="14">
        <v>112.17382761608805</v>
      </c>
      <c r="F9" s="14">
        <v>111.5396737739417</v>
      </c>
      <c r="G9" s="14">
        <v>112.0530486424533</v>
      </c>
      <c r="H9" s="14">
        <v>111.60431256066748</v>
      </c>
      <c r="I9" s="14">
        <v>112.76688584088615</v>
      </c>
      <c r="J9" s="14">
        <v>112.09124590877556</v>
      </c>
      <c r="K9" s="14">
        <v>112.22261776966354</v>
      </c>
      <c r="L9" s="14">
        <v>112.64886324965683</v>
      </c>
      <c r="M9" s="14">
        <v>113.74220946896351</v>
      </c>
      <c r="N9" s="16">
        <v>114.31897514459553</v>
      </c>
      <c r="O9" s="14">
        <f t="shared" si="0"/>
        <v>112.402804663553</v>
      </c>
      <c r="P9" s="14">
        <f t="shared" si="1"/>
        <v>2.8525736533049297</v>
      </c>
      <c r="Q9">
        <f t="shared" si="2"/>
        <v>0</v>
      </c>
      <c r="R9">
        <f t="shared" si="3"/>
        <v>0</v>
      </c>
      <c r="S9">
        <f>IF(AND(P9&gt;=MIN(P25,P41,P57),P9&lt;=MAX(P25,P41,P57)),0,1)</f>
        <v>0</v>
      </c>
    </row>
    <row r="10" spans="1:19" ht="16.5" customHeight="1">
      <c r="A10" s="5" t="s">
        <v>1</v>
      </c>
      <c r="B10" s="14">
        <v>108.27962916225609</v>
      </c>
      <c r="C10" s="15">
        <v>105.04461979059096</v>
      </c>
      <c r="D10" s="14">
        <v>105.01475247630977</v>
      </c>
      <c r="E10" s="14">
        <v>104.99623322394966</v>
      </c>
      <c r="F10" s="14">
        <v>105.13416418430326</v>
      </c>
      <c r="G10" s="14">
        <v>105.12072251476825</v>
      </c>
      <c r="H10" s="14">
        <v>105.33559635816158</v>
      </c>
      <c r="I10" s="14">
        <v>105.74857796862831</v>
      </c>
      <c r="J10" s="14">
        <v>105.72740171817927</v>
      </c>
      <c r="K10" s="14">
        <v>105.31011650155206</v>
      </c>
      <c r="L10" s="14">
        <v>105.49702147584276</v>
      </c>
      <c r="M10" s="14">
        <v>105.72152801889277</v>
      </c>
      <c r="N10" s="16">
        <v>106.81820438337544</v>
      </c>
      <c r="O10" s="14">
        <f t="shared" si="0"/>
        <v>105.45574488454616</v>
      </c>
      <c r="P10" s="14">
        <f t="shared" si="1"/>
        <v>-2.6079552539641213</v>
      </c>
      <c r="Q10">
        <f t="shared" si="2"/>
        <v>0</v>
      </c>
      <c r="R10">
        <f t="shared" si="3"/>
        <v>0</v>
      </c>
      <c r="S10">
        <f t="shared" si="3"/>
        <v>0</v>
      </c>
    </row>
    <row r="11" spans="1:19" ht="16.5" customHeight="1">
      <c r="A11" s="5" t="s">
        <v>29</v>
      </c>
      <c r="B11" s="14">
        <v>105.372240244328</v>
      </c>
      <c r="C11" s="15">
        <v>105.3470203561012</v>
      </c>
      <c r="D11" s="14">
        <v>105.04950552545047</v>
      </c>
      <c r="E11" s="14">
        <v>105.50593589279254</v>
      </c>
      <c r="F11" s="14">
        <v>105.80712197423392</v>
      </c>
      <c r="G11" s="14">
        <v>104.96779891328417</v>
      </c>
      <c r="H11" s="14">
        <v>105.59582114853815</v>
      </c>
      <c r="I11" s="14">
        <v>105.32569551565321</v>
      </c>
      <c r="J11" s="14">
        <v>105.1451926275482</v>
      </c>
      <c r="K11" s="14">
        <v>105.78461780718399</v>
      </c>
      <c r="L11" s="14">
        <v>105.79811803475026</v>
      </c>
      <c r="M11" s="14">
        <v>105.89671077274696</v>
      </c>
      <c r="N11" s="16">
        <v>106.22040253639163</v>
      </c>
      <c r="O11" s="14">
        <f t="shared" si="0"/>
        <v>105.53699509205622</v>
      </c>
      <c r="P11" s="14">
        <f t="shared" si="1"/>
        <v>0.15635507733935583</v>
      </c>
      <c r="Q11">
        <f t="shared" si="2"/>
        <v>0</v>
      </c>
      <c r="R11">
        <f t="shared" si="3"/>
        <v>0</v>
      </c>
      <c r="S11">
        <f t="shared" si="3"/>
        <v>0</v>
      </c>
    </row>
    <row r="12" spans="1:19" ht="16.5" customHeight="1">
      <c r="A12" s="5" t="s">
        <v>8</v>
      </c>
      <c r="B12" s="14">
        <v>116.66971018587027</v>
      </c>
      <c r="C12" s="15">
        <v>117.12206470023627</v>
      </c>
      <c r="D12" s="14">
        <v>117.28798577129626</v>
      </c>
      <c r="E12" s="14">
        <v>117.48189532552188</v>
      </c>
      <c r="F12" s="14">
        <v>117.23440250539866</v>
      </c>
      <c r="G12" s="14">
        <v>117.29233199769257</v>
      </c>
      <c r="H12" s="14">
        <v>118.33705609525366</v>
      </c>
      <c r="I12" s="14">
        <v>117.94966174098465</v>
      </c>
      <c r="J12" s="14">
        <v>117.8736738196192</v>
      </c>
      <c r="K12" s="14">
        <v>118.76198894758926</v>
      </c>
      <c r="L12" s="14">
        <v>118.75009900540282</v>
      </c>
      <c r="M12" s="14">
        <v>119.01125257004318</v>
      </c>
      <c r="N12" s="16">
        <v>118.82380011641713</v>
      </c>
      <c r="O12" s="14">
        <f t="shared" si="0"/>
        <v>117.99385104962126</v>
      </c>
      <c r="P12" s="14">
        <f t="shared" si="1"/>
        <v>1.1349482754705207</v>
      </c>
      <c r="Q12">
        <f t="shared" si="2"/>
        <v>0</v>
      </c>
      <c r="R12">
        <f t="shared" si="3"/>
        <v>0</v>
      </c>
      <c r="S12">
        <f t="shared" si="3"/>
        <v>0</v>
      </c>
    </row>
    <row r="13" spans="1:19" ht="16.5" customHeight="1">
      <c r="A13" s="5" t="s">
        <v>9</v>
      </c>
      <c r="B13" s="14">
        <v>102.22073959832427</v>
      </c>
      <c r="C13" s="15">
        <v>101.73144006288165</v>
      </c>
      <c r="D13" s="14">
        <v>101.52467674027595</v>
      </c>
      <c r="E13" s="14">
        <v>100.76096070164049</v>
      </c>
      <c r="F13" s="14">
        <v>101.57845208984214</v>
      </c>
      <c r="G13" s="14">
        <v>101.72607601936498</v>
      </c>
      <c r="H13" s="14">
        <v>101.80566849274396</v>
      </c>
      <c r="I13" s="14">
        <v>101.66536102187052</v>
      </c>
      <c r="J13" s="14">
        <v>100.92555932978574</v>
      </c>
      <c r="K13" s="14">
        <v>101.12962845378186</v>
      </c>
      <c r="L13" s="14">
        <v>101.10394231457981</v>
      </c>
      <c r="M13" s="14">
        <v>101.43313560714475</v>
      </c>
      <c r="N13" s="16">
        <v>101.50437230924265</v>
      </c>
      <c r="O13" s="14">
        <f t="shared" si="0"/>
        <v>101.4074394285962</v>
      </c>
      <c r="P13" s="14">
        <f t="shared" si="1"/>
        <v>-0.7956312710355178</v>
      </c>
      <c r="Q13">
        <f t="shared" si="2"/>
        <v>0</v>
      </c>
      <c r="R13">
        <f t="shared" si="3"/>
        <v>0</v>
      </c>
      <c r="S13">
        <f t="shared" si="3"/>
        <v>0</v>
      </c>
    </row>
    <row r="14" spans="1:19" ht="16.5" customHeight="1">
      <c r="A14" s="5" t="s">
        <v>10</v>
      </c>
      <c r="B14" s="14">
        <v>95.74417742522797</v>
      </c>
      <c r="C14" s="15">
        <v>94.67628040860393</v>
      </c>
      <c r="D14" s="14">
        <v>94.60944056311513</v>
      </c>
      <c r="E14" s="14">
        <v>94.37134494574893</v>
      </c>
      <c r="F14" s="14">
        <v>94.27478178422133</v>
      </c>
      <c r="G14" s="14">
        <v>94.25544390669407</v>
      </c>
      <c r="H14" s="14">
        <v>94.29486378132975</v>
      </c>
      <c r="I14" s="14">
        <v>94.4120440155865</v>
      </c>
      <c r="J14" s="14">
        <v>94.41329060157128</v>
      </c>
      <c r="K14" s="14">
        <v>94.4243694006474</v>
      </c>
      <c r="L14" s="14">
        <v>94.53571291296304</v>
      </c>
      <c r="M14" s="14">
        <v>94.56093921048534</v>
      </c>
      <c r="N14" s="16">
        <v>94.52084017077625</v>
      </c>
      <c r="O14" s="14">
        <f t="shared" si="0"/>
        <v>94.44577930847858</v>
      </c>
      <c r="P14" s="14">
        <f t="shared" si="1"/>
        <v>-1.356111830156351</v>
      </c>
      <c r="Q14">
        <f t="shared" si="2"/>
        <v>0</v>
      </c>
      <c r="R14">
        <f t="shared" si="3"/>
        <v>0</v>
      </c>
      <c r="S14">
        <f t="shared" si="3"/>
        <v>0</v>
      </c>
    </row>
    <row r="15" spans="1:19" ht="16.5" customHeight="1">
      <c r="A15" s="6" t="s">
        <v>30</v>
      </c>
      <c r="B15" s="14">
        <v>102.22200670089491</v>
      </c>
      <c r="C15" s="15">
        <v>102.33779304654375</v>
      </c>
      <c r="D15" s="14">
        <v>101.4428237993207</v>
      </c>
      <c r="E15" s="14">
        <v>101.44372026353655</v>
      </c>
      <c r="F15" s="14">
        <v>101.73765564984885</v>
      </c>
      <c r="G15" s="14">
        <v>101.11552866627586</v>
      </c>
      <c r="H15" s="14">
        <v>101.96708044680923</v>
      </c>
      <c r="I15" s="14">
        <v>102.06973610189509</v>
      </c>
      <c r="J15" s="14">
        <v>101.65351686435523</v>
      </c>
      <c r="K15" s="14">
        <v>102.22843180254283</v>
      </c>
      <c r="L15" s="14">
        <v>101.72897521013492</v>
      </c>
      <c r="M15" s="14">
        <v>101.92671111503327</v>
      </c>
      <c r="N15" s="16">
        <v>102.30919007512327</v>
      </c>
      <c r="O15" s="14">
        <f t="shared" si="0"/>
        <v>101.83009692011827</v>
      </c>
      <c r="P15" s="14">
        <f t="shared" si="1"/>
        <v>-0.38339081125982943</v>
      </c>
      <c r="Q15">
        <f t="shared" si="2"/>
        <v>0</v>
      </c>
      <c r="R15">
        <f t="shared" si="3"/>
        <v>0</v>
      </c>
      <c r="S15">
        <f t="shared" si="3"/>
        <v>0</v>
      </c>
    </row>
    <row r="16" spans="1:19" ht="16.5" customHeight="1">
      <c r="A16" s="5" t="s">
        <v>2</v>
      </c>
      <c r="B16" s="14">
        <v>120.95305322632846</v>
      </c>
      <c r="C16" s="15">
        <v>121.72266191478992</v>
      </c>
      <c r="D16" s="14">
        <v>121.72266191478992</v>
      </c>
      <c r="E16" s="14">
        <v>124.46215852053832</v>
      </c>
      <c r="F16" s="14">
        <v>124.46215852053832</v>
      </c>
      <c r="G16" s="14">
        <v>124.46215852053832</v>
      </c>
      <c r="H16" s="14">
        <v>125.8791195668492</v>
      </c>
      <c r="I16" s="14">
        <v>125.8791195668492</v>
      </c>
      <c r="J16" s="14">
        <v>125.8791195668492</v>
      </c>
      <c r="K16" s="14">
        <v>124.91964011506239</v>
      </c>
      <c r="L16" s="14">
        <v>124.91964011506239</v>
      </c>
      <c r="M16" s="14">
        <v>124.91964011506239</v>
      </c>
      <c r="N16" s="16">
        <v>127.0310748604526</v>
      </c>
      <c r="O16" s="14">
        <f t="shared" si="0"/>
        <v>124.68826277478185</v>
      </c>
      <c r="P16" s="14">
        <f t="shared" si="1"/>
        <v>3.0881482102514752</v>
      </c>
      <c r="Q16">
        <f t="shared" si="2"/>
        <v>0</v>
      </c>
      <c r="R16">
        <f t="shared" si="3"/>
        <v>0</v>
      </c>
      <c r="S16">
        <f t="shared" si="3"/>
        <v>0</v>
      </c>
    </row>
    <row r="17" spans="1:19" ht="16.5" customHeight="1">
      <c r="A17" s="5" t="s">
        <v>11</v>
      </c>
      <c r="B17" s="14">
        <v>121.90915779165643</v>
      </c>
      <c r="C17" s="15">
        <v>124.82898219430582</v>
      </c>
      <c r="D17" s="14">
        <v>125.12253645096438</v>
      </c>
      <c r="E17" s="14">
        <v>124.47736934212789</v>
      </c>
      <c r="F17" s="14">
        <v>125.46491055291261</v>
      </c>
      <c r="G17" s="14">
        <v>124.5980666205802</v>
      </c>
      <c r="H17" s="14">
        <v>125.19458079440383</v>
      </c>
      <c r="I17" s="14">
        <v>126.63039392486742</v>
      </c>
      <c r="J17" s="14">
        <v>126.54745922157967</v>
      </c>
      <c r="K17" s="14">
        <v>124.70215428866172</v>
      </c>
      <c r="L17" s="14">
        <v>126.24879260523834</v>
      </c>
      <c r="M17" s="14">
        <v>126.80434043121545</v>
      </c>
      <c r="N17" s="16">
        <v>126.00698721979643</v>
      </c>
      <c r="O17" s="14">
        <f t="shared" si="0"/>
        <v>125.55221447055447</v>
      </c>
      <c r="P17" s="14">
        <f t="shared" si="1"/>
        <v>2.9883371724411774</v>
      </c>
      <c r="Q17">
        <f t="shared" si="2"/>
        <v>0</v>
      </c>
      <c r="R17">
        <f t="shared" si="3"/>
        <v>0</v>
      </c>
      <c r="S17">
        <f t="shared" si="3"/>
        <v>0</v>
      </c>
    </row>
    <row r="18" spans="1:19" ht="16.5" customHeight="1">
      <c r="A18" s="6" t="s">
        <v>3</v>
      </c>
      <c r="B18" s="14">
        <v>118.21581781481915</v>
      </c>
      <c r="C18" s="15">
        <v>117.1107102921124</v>
      </c>
      <c r="D18" s="14">
        <v>117.07353256497558</v>
      </c>
      <c r="E18" s="14">
        <v>118.02830167571533</v>
      </c>
      <c r="F18" s="14">
        <v>118.02420968219496</v>
      </c>
      <c r="G18" s="14">
        <v>118.08624728643413</v>
      </c>
      <c r="H18" s="14">
        <v>118.12128550724158</v>
      </c>
      <c r="I18" s="14">
        <v>118.14447236008496</v>
      </c>
      <c r="J18" s="14">
        <v>118.2540776918336</v>
      </c>
      <c r="K18" s="14">
        <v>119.20355793697595</v>
      </c>
      <c r="L18" s="14">
        <v>119.0693423164349</v>
      </c>
      <c r="M18" s="14">
        <v>119.12439144695573</v>
      </c>
      <c r="N18" s="16">
        <v>119.5735152898448</v>
      </c>
      <c r="O18" s="14">
        <f t="shared" si="0"/>
        <v>118.31780367090033</v>
      </c>
      <c r="P18" s="14">
        <f t="shared" si="1"/>
        <v>0.08627090516850444</v>
      </c>
      <c r="Q18">
        <f t="shared" si="2"/>
        <v>0</v>
      </c>
      <c r="R18">
        <f t="shared" si="3"/>
        <v>0</v>
      </c>
      <c r="S18">
        <f t="shared" si="3"/>
        <v>0</v>
      </c>
    </row>
    <row r="19" spans="1:19" s="2" customFormat="1" ht="16.5" customHeight="1">
      <c r="A19" s="7" t="s">
        <v>13</v>
      </c>
      <c r="B19" s="17">
        <v>110.99012109989583</v>
      </c>
      <c r="C19" s="18">
        <v>110.95508249018653</v>
      </c>
      <c r="D19" s="17">
        <v>110.671366556897</v>
      </c>
      <c r="E19" s="17">
        <v>110.72251911932089</v>
      </c>
      <c r="F19" s="17">
        <v>111.03241756266276</v>
      </c>
      <c r="G19" s="17">
        <v>110.49315008326089</v>
      </c>
      <c r="H19" s="17">
        <v>110.73887593269984</v>
      </c>
      <c r="I19" s="17">
        <v>110.81337065626268</v>
      </c>
      <c r="J19" s="17">
        <v>111.20057175091314</v>
      </c>
      <c r="K19" s="17">
        <v>111.3068499331147</v>
      </c>
      <c r="L19" s="17">
        <v>110.30473072777545</v>
      </c>
      <c r="M19" s="17">
        <v>110.20600153975856</v>
      </c>
      <c r="N19" s="19">
        <v>110.5182766124007</v>
      </c>
      <c r="O19" s="17">
        <f t="shared" si="0"/>
        <v>110.74693441377109</v>
      </c>
      <c r="P19" s="17">
        <f t="shared" si="1"/>
        <v>-0.21910660490753742</v>
      </c>
      <c r="Q19">
        <f t="shared" si="2"/>
        <v>0</v>
      </c>
      <c r="R19">
        <f t="shared" si="3"/>
        <v>0</v>
      </c>
      <c r="S19">
        <f t="shared" si="3"/>
        <v>0</v>
      </c>
    </row>
    <row r="20" spans="1:16" ht="16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s="2" customFormat="1" ht="16.5" customHeight="1">
      <c r="A21" s="27" t="s">
        <v>12</v>
      </c>
      <c r="B21" s="27" t="s">
        <v>14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s="2" customFormat="1" ht="16.5" customHeight="1">
      <c r="A22" s="27"/>
      <c r="B22" s="1" t="s">
        <v>32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33</v>
      </c>
      <c r="P22" s="1" t="s">
        <v>4</v>
      </c>
    </row>
    <row r="23" spans="1:16" ht="16.5" customHeight="1">
      <c r="A23" s="5" t="s">
        <v>6</v>
      </c>
      <c r="B23" s="8">
        <v>112.21006285202157</v>
      </c>
      <c r="C23" s="9">
        <v>108.71066234385073</v>
      </c>
      <c r="D23" s="8">
        <v>107.22548529800821</v>
      </c>
      <c r="E23" s="8">
        <v>108.9775926370438</v>
      </c>
      <c r="F23" s="8">
        <v>105.18495858506459</v>
      </c>
      <c r="G23" s="8">
        <v>104.49828598026934</v>
      </c>
      <c r="H23" s="8">
        <v>110.67001196877601</v>
      </c>
      <c r="I23" s="8">
        <v>112.95941979843566</v>
      </c>
      <c r="J23" s="8">
        <v>113.27365330516464</v>
      </c>
      <c r="K23" s="8">
        <v>112.64756674240299</v>
      </c>
      <c r="L23" s="8">
        <v>111.74026526452184</v>
      </c>
      <c r="M23" s="8">
        <v>112.0543320590009</v>
      </c>
      <c r="N23" s="10">
        <v>110.17478834359078</v>
      </c>
      <c r="O23" s="8">
        <f>AVERAGE(C23:N23)</f>
        <v>109.84308519384412</v>
      </c>
      <c r="P23" s="8">
        <f aca="true" t="shared" si="4" ref="P23:P35">O23/B23*100-100</f>
        <v>-2.1094165692598636</v>
      </c>
    </row>
    <row r="24" spans="1:16" ht="16.5" customHeight="1">
      <c r="A24" s="6" t="s">
        <v>7</v>
      </c>
      <c r="B24" s="8">
        <v>165.40029515870512</v>
      </c>
      <c r="C24" s="9">
        <v>169.14600551715358</v>
      </c>
      <c r="D24" s="8">
        <v>169.58976884473873</v>
      </c>
      <c r="E24" s="8">
        <v>174.50814618600245</v>
      </c>
      <c r="F24" s="8">
        <v>174.84877145342347</v>
      </c>
      <c r="G24" s="8">
        <v>176.53660278987</v>
      </c>
      <c r="H24" s="8">
        <v>177.2123482989729</v>
      </c>
      <c r="I24" s="8">
        <v>171.21458523568353</v>
      </c>
      <c r="J24" s="8">
        <v>171.22112475335723</v>
      </c>
      <c r="K24" s="8">
        <v>171.2057293977068</v>
      </c>
      <c r="L24" s="8">
        <v>171.22652668581497</v>
      </c>
      <c r="M24" s="8">
        <v>171.23192861827272</v>
      </c>
      <c r="N24" s="10">
        <v>170.92958048529704</v>
      </c>
      <c r="O24" s="8">
        <f aca="true" t="shared" si="5" ref="O24:O35">AVERAGE(C24:N24)</f>
        <v>172.40592652219115</v>
      </c>
      <c r="P24" s="8">
        <f t="shared" si="4"/>
        <v>4.235561585161605</v>
      </c>
    </row>
    <row r="25" spans="1:16" ht="16.5" customHeight="1">
      <c r="A25" s="5" t="s">
        <v>0</v>
      </c>
      <c r="B25" s="8">
        <v>123.41372275100002</v>
      </c>
      <c r="C25" s="9">
        <v>124.5069233666241</v>
      </c>
      <c r="D25" s="8">
        <v>122.9023638838507</v>
      </c>
      <c r="E25" s="8">
        <v>123.31387581340364</v>
      </c>
      <c r="F25" s="8">
        <v>124.12056958339697</v>
      </c>
      <c r="G25" s="8">
        <v>126.46037882000817</v>
      </c>
      <c r="H25" s="8">
        <v>126.83203244449109</v>
      </c>
      <c r="I25" s="8">
        <v>127.22235632997514</v>
      </c>
      <c r="J25" s="8">
        <v>125.83850264422726</v>
      </c>
      <c r="K25" s="8">
        <v>126.02103335281717</v>
      </c>
      <c r="L25" s="8">
        <v>126.79595564493516</v>
      </c>
      <c r="M25" s="8">
        <v>126.25424310086673</v>
      </c>
      <c r="N25" s="10">
        <v>127.31485090477167</v>
      </c>
      <c r="O25" s="8">
        <f t="shared" si="5"/>
        <v>125.63192382411398</v>
      </c>
      <c r="P25" s="8">
        <f t="shared" si="4"/>
        <v>1.797369874004545</v>
      </c>
    </row>
    <row r="26" spans="1:16" ht="16.5" customHeight="1">
      <c r="A26" s="5" t="s">
        <v>1</v>
      </c>
      <c r="B26" s="8">
        <v>115.75191319446974</v>
      </c>
      <c r="C26" s="9">
        <v>112.95894754846239</v>
      </c>
      <c r="D26" s="8">
        <v>112.9866711141393</v>
      </c>
      <c r="E26" s="8">
        <v>113.04174875495914</v>
      </c>
      <c r="F26" s="8">
        <v>113.05259856393117</v>
      </c>
      <c r="G26" s="8">
        <v>113.08580777344781</v>
      </c>
      <c r="H26" s="8">
        <v>112.90836372807918</v>
      </c>
      <c r="I26" s="8">
        <v>111.8626358589888</v>
      </c>
      <c r="J26" s="8">
        <v>109.63741531996496</v>
      </c>
      <c r="K26" s="8">
        <v>113.21057306588118</v>
      </c>
      <c r="L26" s="8">
        <v>113.34775135782164</v>
      </c>
      <c r="M26" s="8">
        <v>113.25467017668507</v>
      </c>
      <c r="N26" s="10">
        <v>113.28929657612555</v>
      </c>
      <c r="O26" s="8">
        <f t="shared" si="5"/>
        <v>112.71970665320718</v>
      </c>
      <c r="P26" s="8">
        <f t="shared" si="4"/>
        <v>-2.6195735842121906</v>
      </c>
    </row>
    <row r="27" spans="1:16" ht="16.5" customHeight="1">
      <c r="A27" s="5" t="s">
        <v>29</v>
      </c>
      <c r="B27" s="8">
        <v>120.64163590586655</v>
      </c>
      <c r="C27" s="9">
        <v>120.80711298020142</v>
      </c>
      <c r="D27" s="8">
        <v>120.44657918259306</v>
      </c>
      <c r="E27" s="8">
        <v>122.34465359983389</v>
      </c>
      <c r="F27" s="8">
        <v>121.95509391174758</v>
      </c>
      <c r="G27" s="8">
        <v>120.55391374195149</v>
      </c>
      <c r="H27" s="8">
        <v>121.80911454923165</v>
      </c>
      <c r="I27" s="8">
        <v>122.31489935233563</v>
      </c>
      <c r="J27" s="8">
        <v>122.21486391183255</v>
      </c>
      <c r="K27" s="8">
        <v>124.1885290563343</v>
      </c>
      <c r="L27" s="8">
        <v>123.22536007496916</v>
      </c>
      <c r="M27" s="8">
        <v>123.08338202983354</v>
      </c>
      <c r="N27" s="10">
        <v>124.06751781614314</v>
      </c>
      <c r="O27" s="8">
        <f t="shared" si="5"/>
        <v>122.25091835058396</v>
      </c>
      <c r="P27" s="8">
        <f t="shared" si="4"/>
        <v>1.3339361926201718</v>
      </c>
    </row>
    <row r="28" spans="1:16" ht="16.5" customHeight="1">
      <c r="A28" s="5" t="s">
        <v>8</v>
      </c>
      <c r="B28" s="8">
        <v>122.41483979444446</v>
      </c>
      <c r="C28" s="9">
        <v>120.29028903886046</v>
      </c>
      <c r="D28" s="8">
        <v>120.10286554351232</v>
      </c>
      <c r="E28" s="8">
        <v>120.60825019472779</v>
      </c>
      <c r="F28" s="8">
        <v>120.835279609813</v>
      </c>
      <c r="G28" s="8">
        <v>120.81859702810594</v>
      </c>
      <c r="H28" s="8">
        <v>120.73461518068972</v>
      </c>
      <c r="I28" s="8">
        <v>120.67667590122886</v>
      </c>
      <c r="J28" s="8">
        <v>119.79637611519424</v>
      </c>
      <c r="K28" s="8">
        <v>120.87535693619901</v>
      </c>
      <c r="L28" s="8">
        <v>120.74083881301661</v>
      </c>
      <c r="M28" s="8">
        <v>120.70592381937925</v>
      </c>
      <c r="N28" s="10">
        <v>121.92708083640905</v>
      </c>
      <c r="O28" s="8">
        <f t="shared" si="5"/>
        <v>120.67601241809467</v>
      </c>
      <c r="P28" s="8">
        <f t="shared" si="4"/>
        <v>-1.420438387428817</v>
      </c>
    </row>
    <row r="29" spans="1:16" ht="16.5" customHeight="1">
      <c r="A29" s="5" t="s">
        <v>9</v>
      </c>
      <c r="B29" s="8">
        <v>112.00416487383609</v>
      </c>
      <c r="C29" s="9">
        <v>106.18309891290048</v>
      </c>
      <c r="D29" s="8">
        <v>105.79928991014698</v>
      </c>
      <c r="E29" s="8">
        <v>104.74985170718439</v>
      </c>
      <c r="F29" s="8">
        <v>105.96249783380114</v>
      </c>
      <c r="G29" s="8">
        <v>106.33179027673567</v>
      </c>
      <c r="H29" s="8">
        <v>107.18601325540281</v>
      </c>
      <c r="I29" s="8">
        <v>106.76201411941192</v>
      </c>
      <c r="J29" s="8">
        <v>105.95390633076188</v>
      </c>
      <c r="K29" s="8">
        <v>107.82950640863815</v>
      </c>
      <c r="L29" s="8">
        <v>109.3211037979171</v>
      </c>
      <c r="M29" s="8">
        <v>108.44929682971427</v>
      </c>
      <c r="N29" s="10">
        <v>107.23402797678145</v>
      </c>
      <c r="O29" s="8">
        <f t="shared" si="5"/>
        <v>106.81353311328303</v>
      </c>
      <c r="P29" s="8">
        <f t="shared" si="4"/>
        <v>-4.634320309784826</v>
      </c>
    </row>
    <row r="30" spans="1:16" ht="16.5" customHeight="1">
      <c r="A30" s="5" t="s">
        <v>10</v>
      </c>
      <c r="B30" s="8">
        <v>99.80106967180144</v>
      </c>
      <c r="C30" s="9">
        <v>96.9731498884651</v>
      </c>
      <c r="D30" s="8">
        <v>96.90174974107705</v>
      </c>
      <c r="E30" s="8">
        <v>96.67039065241295</v>
      </c>
      <c r="F30" s="8">
        <v>96.64661244370184</v>
      </c>
      <c r="G30" s="8">
        <v>96.61875047479698</v>
      </c>
      <c r="H30" s="8">
        <v>96.61361832293989</v>
      </c>
      <c r="I30" s="8">
        <v>97.67917811180229</v>
      </c>
      <c r="J30" s="8">
        <v>97.70451625260746</v>
      </c>
      <c r="K30" s="8">
        <v>96.70174771260302</v>
      </c>
      <c r="L30" s="8">
        <v>97.69376925839188</v>
      </c>
      <c r="M30" s="8">
        <v>97.73756126810515</v>
      </c>
      <c r="N30" s="10">
        <v>96.78100907162391</v>
      </c>
      <c r="O30" s="8">
        <f t="shared" si="5"/>
        <v>97.06017109987728</v>
      </c>
      <c r="P30" s="8">
        <f t="shared" si="4"/>
        <v>-2.7463619187025614</v>
      </c>
    </row>
    <row r="31" spans="1:16" ht="16.5" customHeight="1">
      <c r="A31" s="6" t="s">
        <v>30</v>
      </c>
      <c r="B31" s="8">
        <v>105.81838543104918</v>
      </c>
      <c r="C31" s="9">
        <v>104.93413795864355</v>
      </c>
      <c r="D31" s="8">
        <v>104.73268952492145</v>
      </c>
      <c r="E31" s="8">
        <v>105.00815318768962</v>
      </c>
      <c r="F31" s="8">
        <v>104.95967761966924</v>
      </c>
      <c r="G31" s="8">
        <v>104.7030092252253</v>
      </c>
      <c r="H31" s="8">
        <v>105.4323647701591</v>
      </c>
      <c r="I31" s="8">
        <v>106.31874928697114</v>
      </c>
      <c r="J31" s="8">
        <v>106.69446545852627</v>
      </c>
      <c r="K31" s="8">
        <v>105.67345642340068</v>
      </c>
      <c r="L31" s="8">
        <v>106.22355791491917</v>
      </c>
      <c r="M31" s="8">
        <v>106.79727523973177</v>
      </c>
      <c r="N31" s="10">
        <v>106.34861427492328</v>
      </c>
      <c r="O31" s="8">
        <f t="shared" si="5"/>
        <v>105.65217924039837</v>
      </c>
      <c r="P31" s="8">
        <f t="shared" si="4"/>
        <v>-0.15706740371606998</v>
      </c>
    </row>
    <row r="32" spans="1:16" ht="16.5" customHeight="1">
      <c r="A32" s="5" t="s">
        <v>2</v>
      </c>
      <c r="B32" s="8">
        <v>117.24108107225697</v>
      </c>
      <c r="C32" s="9">
        <v>116.70624625189683</v>
      </c>
      <c r="D32" s="8">
        <v>116.70624625189683</v>
      </c>
      <c r="E32" s="8">
        <v>120.23779487694205</v>
      </c>
      <c r="F32" s="8">
        <v>120.23779487694205</v>
      </c>
      <c r="G32" s="8">
        <v>120.23779487694205</v>
      </c>
      <c r="H32" s="8">
        <v>122.13011607891099</v>
      </c>
      <c r="I32" s="8">
        <v>122.13011607891099</v>
      </c>
      <c r="J32" s="8">
        <v>122.13011607891099</v>
      </c>
      <c r="K32" s="8">
        <v>127.89883397468788</v>
      </c>
      <c r="L32" s="8">
        <v>127.89883397468788</v>
      </c>
      <c r="M32" s="8">
        <v>127.89883397468788</v>
      </c>
      <c r="N32" s="10">
        <v>130.0281967448665</v>
      </c>
      <c r="O32" s="8">
        <f t="shared" si="5"/>
        <v>122.85341033669026</v>
      </c>
      <c r="P32" s="8">
        <f t="shared" si="4"/>
        <v>4.7869989026920905</v>
      </c>
    </row>
    <row r="33" spans="1:16" ht="16.5" customHeight="1">
      <c r="A33" s="5" t="s">
        <v>11</v>
      </c>
      <c r="B33" s="8">
        <v>110.82776457996538</v>
      </c>
      <c r="C33" s="9">
        <v>108.95305053238359</v>
      </c>
      <c r="D33" s="8">
        <v>108.45365053439092</v>
      </c>
      <c r="E33" s="8">
        <v>115.51376662506998</v>
      </c>
      <c r="F33" s="8">
        <v>115.12233550781191</v>
      </c>
      <c r="G33" s="8">
        <v>114.88120699692615</v>
      </c>
      <c r="H33" s="8">
        <v>116.4525781045499</v>
      </c>
      <c r="I33" s="8">
        <v>118.209247150523</v>
      </c>
      <c r="J33" s="8">
        <v>118.90136590608462</v>
      </c>
      <c r="K33" s="8">
        <v>118.60049466794844</v>
      </c>
      <c r="L33" s="8">
        <v>118.95771520442433</v>
      </c>
      <c r="M33" s="8">
        <v>118.95771520442433</v>
      </c>
      <c r="N33" s="10">
        <v>119.43103717462239</v>
      </c>
      <c r="O33" s="8">
        <f t="shared" si="5"/>
        <v>116.0361803007633</v>
      </c>
      <c r="P33" s="8">
        <f t="shared" si="4"/>
        <v>4.699558581315529</v>
      </c>
    </row>
    <row r="34" spans="1:16" ht="16.5" customHeight="1">
      <c r="A34" s="6" t="s">
        <v>3</v>
      </c>
      <c r="B34" s="8">
        <v>102.77141503132987</v>
      </c>
      <c r="C34" s="9">
        <v>102.0837425640683</v>
      </c>
      <c r="D34" s="8">
        <v>102.02086436913599</v>
      </c>
      <c r="E34" s="8">
        <v>103.05441663048398</v>
      </c>
      <c r="F34" s="8">
        <v>103.08296894355914</v>
      </c>
      <c r="G34" s="8">
        <v>102.56944435320337</v>
      </c>
      <c r="H34" s="8">
        <v>103.28089824385725</v>
      </c>
      <c r="I34" s="8">
        <v>102.87791858491704</v>
      </c>
      <c r="J34" s="8">
        <v>102.70918926926599</v>
      </c>
      <c r="K34" s="8">
        <v>103.87658796547616</v>
      </c>
      <c r="L34" s="8">
        <v>103.85354157228282</v>
      </c>
      <c r="M34" s="8">
        <v>103.92570607536952</v>
      </c>
      <c r="N34" s="10">
        <v>106.08034881875376</v>
      </c>
      <c r="O34" s="8">
        <f t="shared" si="5"/>
        <v>103.28463561586443</v>
      </c>
      <c r="P34" s="8">
        <f t="shared" si="4"/>
        <v>0.49938067348603</v>
      </c>
    </row>
    <row r="35" spans="1:16" s="2" customFormat="1" ht="16.5" customHeight="1">
      <c r="A35" s="7" t="s">
        <v>13</v>
      </c>
      <c r="B35" s="11">
        <v>114.02027156227769</v>
      </c>
      <c r="C35" s="12">
        <v>111.69660354539957</v>
      </c>
      <c r="D35" s="11">
        <v>111.12596753403086</v>
      </c>
      <c r="E35" s="11">
        <v>112.14612293886113</v>
      </c>
      <c r="F35" s="11">
        <v>111.51970076731843</v>
      </c>
      <c r="G35" s="11">
        <v>111.48283225980892</v>
      </c>
      <c r="H35" s="11">
        <v>113.42848656661906</v>
      </c>
      <c r="I35" s="11">
        <v>113.65974233450767</v>
      </c>
      <c r="J35" s="11">
        <v>113.25161431142975</v>
      </c>
      <c r="K35" s="11">
        <v>114.18771396618878</v>
      </c>
      <c r="L35" s="11">
        <v>114.3244709322764</v>
      </c>
      <c r="M35" s="11">
        <v>114.21333534255287</v>
      </c>
      <c r="N35" s="13">
        <v>114.06552479769522</v>
      </c>
      <c r="O35" s="11">
        <f t="shared" si="5"/>
        <v>112.92517627472405</v>
      </c>
      <c r="P35" s="11">
        <f t="shared" si="4"/>
        <v>-0.9604391153861513</v>
      </c>
    </row>
    <row r="36" spans="1:16" ht="16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s="2" customFormat="1" ht="16.5" customHeight="1">
      <c r="A37" s="27" t="s">
        <v>12</v>
      </c>
      <c r="B37" s="27" t="s">
        <v>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s="2" customFormat="1" ht="16.5" customHeight="1">
      <c r="A38" s="27"/>
      <c r="B38" s="1" t="s">
        <v>32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33</v>
      </c>
      <c r="P38" s="1" t="s">
        <v>4</v>
      </c>
    </row>
    <row r="39" spans="1:16" ht="16.5" customHeight="1">
      <c r="A39" s="5" t="s">
        <v>6</v>
      </c>
      <c r="B39" s="8">
        <v>104.42400157197267</v>
      </c>
      <c r="C39" s="9">
        <v>102.80296620150146</v>
      </c>
      <c r="D39" s="20">
        <v>102.5752745222421</v>
      </c>
      <c r="E39" s="8">
        <v>101.5039029316779</v>
      </c>
      <c r="F39" s="8">
        <v>104.85531545595678</v>
      </c>
      <c r="G39" s="8">
        <v>103.7919801427221</v>
      </c>
      <c r="H39" s="8">
        <v>103.06823505604957</v>
      </c>
      <c r="I39" s="8">
        <v>99.90517452462953</v>
      </c>
      <c r="J39" s="8">
        <v>102.18654426849335</v>
      </c>
      <c r="K39" s="8">
        <v>101.47761448713547</v>
      </c>
      <c r="L39" s="8">
        <v>98.44928573903093</v>
      </c>
      <c r="M39" s="8">
        <v>98.74409183709659</v>
      </c>
      <c r="N39" s="10">
        <v>99.26338088310769</v>
      </c>
      <c r="O39" s="8">
        <f>AVERAGE(C39:N39)</f>
        <v>101.55198050413696</v>
      </c>
      <c r="P39" s="8">
        <f aca="true" t="shared" si="6" ref="P39:P51">O39/B39*100-100</f>
        <v>-2.7503457295267566</v>
      </c>
    </row>
    <row r="40" spans="1:16" ht="16.5" customHeight="1">
      <c r="A40" s="6" t="s">
        <v>7</v>
      </c>
      <c r="B40" s="8">
        <v>139.35825470417467</v>
      </c>
      <c r="C40" s="9">
        <v>146.69425249827714</v>
      </c>
      <c r="D40" s="20">
        <v>151.63465367854292</v>
      </c>
      <c r="E40" s="8">
        <v>156.72486195713836</v>
      </c>
      <c r="F40" s="8">
        <v>158.74805835070768</v>
      </c>
      <c r="G40" s="8">
        <v>160.20939641265701</v>
      </c>
      <c r="H40" s="8">
        <v>153.29110454285396</v>
      </c>
      <c r="I40" s="8">
        <v>148.35618564515394</v>
      </c>
      <c r="J40" s="8">
        <v>136.76295104941377</v>
      </c>
      <c r="K40" s="8">
        <v>145.64999392750053</v>
      </c>
      <c r="L40" s="8">
        <v>143.19174186131596</v>
      </c>
      <c r="M40" s="8">
        <v>138.14735602825778</v>
      </c>
      <c r="N40" s="10">
        <v>136.1674867806838</v>
      </c>
      <c r="O40" s="8">
        <f aca="true" t="shared" si="7" ref="O40:O51">AVERAGE(C40:N40)</f>
        <v>147.96483689437522</v>
      </c>
      <c r="P40" s="8">
        <f t="shared" si="6"/>
        <v>6.175868238641712</v>
      </c>
    </row>
    <row r="41" spans="1:16" ht="16.5" customHeight="1">
      <c r="A41" s="5" t="s">
        <v>0</v>
      </c>
      <c r="B41" s="8">
        <v>87.13119909978776</v>
      </c>
      <c r="C41" s="9">
        <v>89.46104125481497</v>
      </c>
      <c r="D41" s="20">
        <v>89.21587424786472</v>
      </c>
      <c r="E41" s="8">
        <v>90.74389954721923</v>
      </c>
      <c r="F41" s="8">
        <v>90.17245649891584</v>
      </c>
      <c r="G41" s="8">
        <v>89.74315975692308</v>
      </c>
      <c r="H41" s="8">
        <v>89.7289216757228</v>
      </c>
      <c r="I41" s="8">
        <v>88.98792738972652</v>
      </c>
      <c r="J41" s="8">
        <v>90.9921175352612</v>
      </c>
      <c r="K41" s="8">
        <v>90.70015096388914</v>
      </c>
      <c r="L41" s="8">
        <v>89.85939671051365</v>
      </c>
      <c r="M41" s="8">
        <v>91.7887300070087</v>
      </c>
      <c r="N41" s="10">
        <v>92.098347035667</v>
      </c>
      <c r="O41" s="8">
        <f t="shared" si="7"/>
        <v>90.2910018852939</v>
      </c>
      <c r="P41" s="8">
        <f t="shared" si="6"/>
        <v>3.626488351075423</v>
      </c>
    </row>
    <row r="42" spans="1:16" ht="16.5" customHeight="1">
      <c r="A42" s="5" t="s">
        <v>1</v>
      </c>
      <c r="B42" s="8">
        <v>98.84657502390961</v>
      </c>
      <c r="C42" s="9">
        <v>96.89524854697325</v>
      </c>
      <c r="D42" s="20">
        <v>97.12617970154461</v>
      </c>
      <c r="E42" s="8">
        <v>96.87980341013046</v>
      </c>
      <c r="F42" s="8">
        <v>97.01221266053693</v>
      </c>
      <c r="G42" s="8">
        <v>97.01452916163088</v>
      </c>
      <c r="H42" s="8">
        <v>97.3073133672277</v>
      </c>
      <c r="I42" s="8">
        <v>97.45649584525167</v>
      </c>
      <c r="J42" s="8">
        <v>97.68799598635765</v>
      </c>
      <c r="K42" s="8">
        <v>97.19880497911487</v>
      </c>
      <c r="L42" s="8">
        <v>97.06759396100203</v>
      </c>
      <c r="M42" s="8">
        <v>97.42645347940147</v>
      </c>
      <c r="N42" s="10">
        <v>98.10203717148467</v>
      </c>
      <c r="O42" s="8">
        <f t="shared" si="7"/>
        <v>97.26455568922135</v>
      </c>
      <c r="P42" s="8">
        <f t="shared" si="6"/>
        <v>-1.600479666903567</v>
      </c>
    </row>
    <row r="43" spans="1:16" ht="16.5" customHeight="1">
      <c r="A43" s="5" t="s">
        <v>29</v>
      </c>
      <c r="B43" s="8">
        <v>93.02704064944932</v>
      </c>
      <c r="C43" s="9">
        <v>91.97921266744312</v>
      </c>
      <c r="D43" s="20">
        <v>91.69982840837788</v>
      </c>
      <c r="E43" s="8">
        <v>92.11244915958613</v>
      </c>
      <c r="F43" s="8">
        <v>92.22566533688052</v>
      </c>
      <c r="G43" s="8">
        <v>91.9413784857039</v>
      </c>
      <c r="H43" s="8">
        <v>92.12558976076731</v>
      </c>
      <c r="I43" s="8">
        <v>91.47101359559822</v>
      </c>
      <c r="J43" s="8">
        <v>91.03982845583572</v>
      </c>
      <c r="K43" s="8">
        <v>91.9874016906999</v>
      </c>
      <c r="L43" s="8">
        <v>91.26300837940984</v>
      </c>
      <c r="M43" s="8">
        <v>92.17593318030073</v>
      </c>
      <c r="N43" s="10">
        <v>92.01966864398244</v>
      </c>
      <c r="O43" s="8">
        <f t="shared" si="7"/>
        <v>91.83674814704881</v>
      </c>
      <c r="P43" s="8">
        <f t="shared" si="6"/>
        <v>-1.2795123805838955</v>
      </c>
    </row>
    <row r="44" spans="1:16" ht="16.5" customHeight="1">
      <c r="A44" s="5" t="s">
        <v>8</v>
      </c>
      <c r="B44" s="8">
        <v>98.01727811804426</v>
      </c>
      <c r="C44" s="9">
        <v>94.96922994700115</v>
      </c>
      <c r="D44" s="20">
        <v>94.9818239509816</v>
      </c>
      <c r="E44" s="8">
        <v>95.60381244226977</v>
      </c>
      <c r="F44" s="8">
        <v>94.83885454802724</v>
      </c>
      <c r="G44" s="8">
        <v>94.83885454802724</v>
      </c>
      <c r="H44" s="8">
        <v>96.04946000545243</v>
      </c>
      <c r="I44" s="8">
        <v>94.89465105186109</v>
      </c>
      <c r="J44" s="8">
        <v>94.85988780842803</v>
      </c>
      <c r="K44" s="8">
        <v>95.65512240661752</v>
      </c>
      <c r="L44" s="8">
        <v>94.99164966623178</v>
      </c>
      <c r="M44" s="8">
        <v>94.76646781184412</v>
      </c>
      <c r="N44" s="10">
        <v>95.09838059252314</v>
      </c>
      <c r="O44" s="8">
        <f t="shared" si="7"/>
        <v>95.12901623160543</v>
      </c>
      <c r="P44" s="8">
        <f t="shared" si="6"/>
        <v>-2.946686484152764</v>
      </c>
    </row>
    <row r="45" spans="1:16" ht="16.5" customHeight="1">
      <c r="A45" s="5" t="s">
        <v>9</v>
      </c>
      <c r="B45" s="8">
        <v>110.37683522567926</v>
      </c>
      <c r="C45" s="9">
        <v>113.47178647558876</v>
      </c>
      <c r="D45" s="20">
        <v>113.42729151630769</v>
      </c>
      <c r="E45" s="8">
        <v>111.87321891529413</v>
      </c>
      <c r="F45" s="8">
        <v>112.18848147638803</v>
      </c>
      <c r="G45" s="8">
        <v>112.2100385346501</v>
      </c>
      <c r="H45" s="8">
        <v>112.13113960919044</v>
      </c>
      <c r="I45" s="8">
        <v>112.16063917833701</v>
      </c>
      <c r="J45" s="8">
        <v>111.90530306997942</v>
      </c>
      <c r="K45" s="8">
        <v>111.34176344344591</v>
      </c>
      <c r="L45" s="8">
        <v>111.33714726539678</v>
      </c>
      <c r="M45" s="8">
        <v>111.55292211344367</v>
      </c>
      <c r="N45" s="10">
        <v>111.58835364402849</v>
      </c>
      <c r="O45" s="8">
        <f t="shared" si="7"/>
        <v>112.0990071035042</v>
      </c>
      <c r="P45" s="8">
        <f t="shared" si="6"/>
        <v>1.5602656792104597</v>
      </c>
    </row>
    <row r="46" spans="1:16" ht="16.5" customHeight="1">
      <c r="A46" s="5" t="s">
        <v>10</v>
      </c>
      <c r="B46" s="8">
        <v>94.07072690311703</v>
      </c>
      <c r="C46" s="9">
        <v>93.00356091253282</v>
      </c>
      <c r="D46" s="20">
        <v>93.04233001104186</v>
      </c>
      <c r="E46" s="21">
        <v>93.06572030481722</v>
      </c>
      <c r="F46" s="8">
        <v>92.82051515717693</v>
      </c>
      <c r="G46" s="8">
        <v>92.85619744663984</v>
      </c>
      <c r="H46" s="8">
        <v>93.0014211443555</v>
      </c>
      <c r="I46" s="8">
        <v>92.91290152044094</v>
      </c>
      <c r="J46" s="8">
        <v>92.82432515169609</v>
      </c>
      <c r="K46" s="8">
        <v>93.12464094100947</v>
      </c>
      <c r="L46" s="8">
        <v>93.04169044921538</v>
      </c>
      <c r="M46" s="8">
        <v>92.95469450948235</v>
      </c>
      <c r="N46" s="10">
        <v>93.18231219244191</v>
      </c>
      <c r="O46" s="8">
        <f t="shared" si="7"/>
        <v>92.98585914507085</v>
      </c>
      <c r="P46" s="8">
        <f t="shared" si="6"/>
        <v>-1.1532469172514084</v>
      </c>
    </row>
    <row r="47" spans="1:16" ht="16.5" customHeight="1">
      <c r="A47" s="6" t="s">
        <v>30</v>
      </c>
      <c r="B47" s="8">
        <v>97.32331818176063</v>
      </c>
      <c r="C47" s="9">
        <v>97.91325776619932</v>
      </c>
      <c r="D47" s="20">
        <v>97.29907745002504</v>
      </c>
      <c r="E47" s="8">
        <v>97.7407226093691</v>
      </c>
      <c r="F47" s="8">
        <v>96.79747914030725</v>
      </c>
      <c r="G47" s="8">
        <v>96.2490197244527</v>
      </c>
      <c r="H47" s="8">
        <v>97.20150318117777</v>
      </c>
      <c r="I47" s="8">
        <v>96.56910604307103</v>
      </c>
      <c r="J47" s="8">
        <v>95.640684317742</v>
      </c>
      <c r="K47" s="8">
        <v>96.85531110292821</v>
      </c>
      <c r="L47" s="8">
        <v>96.35361660529338</v>
      </c>
      <c r="M47" s="8">
        <v>96.15632612945424</v>
      </c>
      <c r="N47" s="10">
        <v>96.2323560450037</v>
      </c>
      <c r="O47" s="8">
        <f t="shared" si="7"/>
        <v>96.7507050095853</v>
      </c>
      <c r="P47" s="8">
        <f t="shared" si="6"/>
        <v>-0.5883617440025262</v>
      </c>
    </row>
    <row r="48" spans="1:16" ht="16.5" customHeight="1">
      <c r="A48" s="5" t="s">
        <v>2</v>
      </c>
      <c r="B48" s="8">
        <v>109.05717480923893</v>
      </c>
      <c r="C48" s="9">
        <v>108.50775085493677</v>
      </c>
      <c r="D48" s="20">
        <v>108.50775085493677</v>
      </c>
      <c r="E48" s="8">
        <v>111.25182760698006</v>
      </c>
      <c r="F48" s="8">
        <v>111.25182760698006</v>
      </c>
      <c r="G48" s="8">
        <v>111.25182760698006</v>
      </c>
      <c r="H48" s="8">
        <v>110.52195945349806</v>
      </c>
      <c r="I48" s="8">
        <v>110.52195945349806</v>
      </c>
      <c r="J48" s="8">
        <v>110.52195945349806</v>
      </c>
      <c r="K48" s="8">
        <v>109.68054529613245</v>
      </c>
      <c r="L48" s="8">
        <v>109.68054529613245</v>
      </c>
      <c r="M48" s="8">
        <v>109.68054529613245</v>
      </c>
      <c r="N48" s="10">
        <v>113.03931110876484</v>
      </c>
      <c r="O48" s="8">
        <f t="shared" si="7"/>
        <v>110.3681508240392</v>
      </c>
      <c r="P48" s="8">
        <f t="shared" si="6"/>
        <v>1.2020997399698103</v>
      </c>
    </row>
    <row r="49" spans="1:16" ht="16.5" customHeight="1">
      <c r="A49" s="5" t="s">
        <v>11</v>
      </c>
      <c r="B49" s="8">
        <v>106.26903863837806</v>
      </c>
      <c r="C49" s="9">
        <v>112.88716703947098</v>
      </c>
      <c r="D49" s="20">
        <v>113.0893755315451</v>
      </c>
      <c r="E49" s="8">
        <v>110.00860517560167</v>
      </c>
      <c r="F49" s="8">
        <v>112.82293056121789</v>
      </c>
      <c r="G49" s="8">
        <v>111.9617401242753</v>
      </c>
      <c r="H49" s="8">
        <v>113.65988978613852</v>
      </c>
      <c r="I49" s="8">
        <v>114.25225399677242</v>
      </c>
      <c r="J49" s="8">
        <v>114.25225399677242</v>
      </c>
      <c r="K49" s="8">
        <v>111.51832381487199</v>
      </c>
      <c r="L49" s="8">
        <v>112.37951425181456</v>
      </c>
      <c r="M49" s="8">
        <v>114.16521259336433</v>
      </c>
      <c r="N49" s="10">
        <v>111.75905320809177</v>
      </c>
      <c r="O49" s="8">
        <f t="shared" si="7"/>
        <v>112.72969333999474</v>
      </c>
      <c r="P49" s="8">
        <f t="shared" si="6"/>
        <v>6.079526816462106</v>
      </c>
    </row>
    <row r="50" spans="1:16" ht="16.5" customHeight="1">
      <c r="A50" s="6" t="s">
        <v>3</v>
      </c>
      <c r="B50" s="8">
        <v>122.24713818242573</v>
      </c>
      <c r="C50" s="9">
        <v>121.60045304499717</v>
      </c>
      <c r="D50" s="20">
        <v>121.3176518940119</v>
      </c>
      <c r="E50" s="8">
        <v>121.70094211098751</v>
      </c>
      <c r="F50" s="8">
        <v>121.61322092793357</v>
      </c>
      <c r="G50" s="8">
        <v>121.60716086905175</v>
      </c>
      <c r="H50" s="8">
        <v>121.7514479578951</v>
      </c>
      <c r="I50" s="8">
        <v>121.8872256822994</v>
      </c>
      <c r="J50" s="8">
        <v>122.15008586973306</v>
      </c>
      <c r="K50" s="8">
        <v>122.12914296674711</v>
      </c>
      <c r="L50" s="8">
        <v>121.90268277741396</v>
      </c>
      <c r="M50" s="8">
        <v>121.95447686193233</v>
      </c>
      <c r="N50" s="10">
        <v>122.31391850886993</v>
      </c>
      <c r="O50" s="8">
        <f t="shared" si="7"/>
        <v>121.8273674559894</v>
      </c>
      <c r="P50" s="8">
        <f t="shared" si="6"/>
        <v>-0.34337877571408626</v>
      </c>
    </row>
    <row r="51" spans="1:16" s="2" customFormat="1" ht="16.5" customHeight="1">
      <c r="A51" s="7" t="s">
        <v>13</v>
      </c>
      <c r="B51" s="11">
        <v>104.96627739091532</v>
      </c>
      <c r="C51" s="12">
        <v>104.53696711595818</v>
      </c>
      <c r="D51" s="22">
        <v>104.49375351030149</v>
      </c>
      <c r="E51" s="23">
        <v>104.28167106676666</v>
      </c>
      <c r="F51" s="11">
        <v>105.69389318080773</v>
      </c>
      <c r="G51" s="11">
        <v>105.21575786815215</v>
      </c>
      <c r="H51" s="11">
        <v>104.87359128530775</v>
      </c>
      <c r="I51" s="11">
        <v>103.34951098326763</v>
      </c>
      <c r="J51" s="11">
        <v>104.14047845402796</v>
      </c>
      <c r="K51" s="11">
        <v>103.99571920332527</v>
      </c>
      <c r="L51" s="11">
        <v>102.52338638256812</v>
      </c>
      <c r="M51" s="11">
        <v>102.79439816048301</v>
      </c>
      <c r="N51" s="13">
        <v>103.17380618719645</v>
      </c>
      <c r="O51" s="11">
        <f t="shared" si="7"/>
        <v>104.08941111651355</v>
      </c>
      <c r="P51" s="11">
        <f t="shared" si="6"/>
        <v>-0.8353790342932257</v>
      </c>
    </row>
    <row r="52" spans="1:16" ht="16.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s="2" customFormat="1" ht="16.5" customHeight="1">
      <c r="A53" s="27" t="s">
        <v>12</v>
      </c>
      <c r="B53" s="27" t="s">
        <v>34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s="2" customFormat="1" ht="16.5" customHeight="1">
      <c r="A54" s="27"/>
      <c r="B54" s="1" t="s">
        <v>32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33</v>
      </c>
      <c r="P54" s="1" t="s">
        <v>4</v>
      </c>
    </row>
    <row r="55" spans="1:16" ht="16.5" customHeight="1">
      <c r="A55" s="5" t="s">
        <v>6</v>
      </c>
      <c r="B55" s="8">
        <v>109.61772531254319</v>
      </c>
      <c r="C55" s="9">
        <v>111.07919833979021</v>
      </c>
      <c r="D55" s="8">
        <v>109.31057870112978</v>
      </c>
      <c r="E55" s="8">
        <v>108.70234957893986</v>
      </c>
      <c r="F55" s="8">
        <v>107.44648957931545</v>
      </c>
      <c r="G55" s="8">
        <v>105.230762955127</v>
      </c>
      <c r="H55" s="8">
        <v>106.80004185047399</v>
      </c>
      <c r="I55" s="8">
        <v>109.44407740466818</v>
      </c>
      <c r="J55" s="8">
        <v>112.35692421040086</v>
      </c>
      <c r="K55" s="8">
        <v>111.45933260665686</v>
      </c>
      <c r="L55" s="8">
        <v>108.6019413435465</v>
      </c>
      <c r="M55" s="8">
        <v>107.84726249618309</v>
      </c>
      <c r="N55" s="10">
        <v>108.21098268126171</v>
      </c>
      <c r="O55" s="8">
        <f>AVERAGE(C55:N55)</f>
        <v>108.8741618122911</v>
      </c>
      <c r="P55" s="8">
        <f aca="true" t="shared" si="8" ref="P55:P67">O55/B55*100-100</f>
        <v>-0.6783241470592714</v>
      </c>
    </row>
    <row r="56" spans="1:16" ht="16.5" customHeight="1">
      <c r="A56" s="6" t="s">
        <v>7</v>
      </c>
      <c r="B56" s="8">
        <v>160.35387749630723</v>
      </c>
      <c r="C56" s="9">
        <v>160.13206614481084</v>
      </c>
      <c r="D56" s="8">
        <v>160.1346918717213</v>
      </c>
      <c r="E56" s="8">
        <v>160.42544167072282</v>
      </c>
      <c r="F56" s="8">
        <v>160.49171330648767</v>
      </c>
      <c r="G56" s="8">
        <v>160.53769014726785</v>
      </c>
      <c r="H56" s="8">
        <v>160.50726335427342</v>
      </c>
      <c r="I56" s="8">
        <v>160.44948135135016</v>
      </c>
      <c r="J56" s="8">
        <v>160.53225471759214</v>
      </c>
      <c r="K56" s="8">
        <v>160.52563855852313</v>
      </c>
      <c r="L56" s="8">
        <v>160.48584003475915</v>
      </c>
      <c r="M56" s="8">
        <v>160.58314709437218</v>
      </c>
      <c r="N56" s="10">
        <v>160.6629322860743</v>
      </c>
      <c r="O56" s="8">
        <f aca="true" t="shared" si="9" ref="O56:O67">AVERAGE(C56:N56)</f>
        <v>160.45568004482956</v>
      </c>
      <c r="P56" s="8">
        <f t="shared" si="8"/>
        <v>0.0634861782651086</v>
      </c>
    </row>
    <row r="57" spans="1:16" ht="16.5" customHeight="1">
      <c r="A57" s="5" t="s">
        <v>0</v>
      </c>
      <c r="B57" s="8">
        <v>119.74436005642472</v>
      </c>
      <c r="C57" s="9">
        <v>121.90078751931551</v>
      </c>
      <c r="D57" s="8">
        <v>122.44866053635721</v>
      </c>
      <c r="E57" s="8">
        <v>121.32057949658939</v>
      </c>
      <c r="F57" s="8">
        <v>120.45998207391462</v>
      </c>
      <c r="G57" s="8">
        <v>121.63361695861614</v>
      </c>
      <c r="H57" s="8">
        <v>120.7779620781282</v>
      </c>
      <c r="I57" s="8">
        <v>123.44602148989578</v>
      </c>
      <c r="J57" s="8">
        <v>120.64842317616105</v>
      </c>
      <c r="K57" s="8">
        <v>120.80922919177668</v>
      </c>
      <c r="L57" s="8">
        <v>121.96364550874762</v>
      </c>
      <c r="M57" s="8">
        <v>122.4220860945508</v>
      </c>
      <c r="N57" s="10">
        <v>123.08768380947369</v>
      </c>
      <c r="O57" s="8">
        <f t="shared" si="9"/>
        <v>121.74322316112722</v>
      </c>
      <c r="P57" s="8">
        <f t="shared" si="8"/>
        <v>1.6692753660887405</v>
      </c>
    </row>
    <row r="58" spans="1:16" ht="16.5" customHeight="1">
      <c r="A58" s="5" t="s">
        <v>1</v>
      </c>
      <c r="B58" s="8">
        <v>112.55174702363996</v>
      </c>
      <c r="C58" s="9">
        <v>108.55203891398754</v>
      </c>
      <c r="D58" s="8">
        <v>108.35907673798548</v>
      </c>
      <c r="E58" s="8">
        <v>108.40079429097943</v>
      </c>
      <c r="F58" s="8">
        <v>108.5491042803467</v>
      </c>
      <c r="G58" s="8">
        <v>108.50977324645744</v>
      </c>
      <c r="H58" s="8">
        <v>108.5887483045136</v>
      </c>
      <c r="I58" s="8">
        <v>109.35483176841704</v>
      </c>
      <c r="J58" s="8">
        <v>109.46696653279149</v>
      </c>
      <c r="K58" s="8">
        <v>108.6479453375343</v>
      </c>
      <c r="L58" s="8">
        <v>109.05414406936947</v>
      </c>
      <c r="M58" s="8">
        <v>109.25052549928336</v>
      </c>
      <c r="N58" s="10">
        <v>110.46157612641736</v>
      </c>
      <c r="O58" s="8">
        <f t="shared" si="9"/>
        <v>108.93296042567361</v>
      </c>
      <c r="P58" s="8">
        <f t="shared" si="8"/>
        <v>-3.2152202819262072</v>
      </c>
    </row>
    <row r="59" spans="1:16" ht="16.5" customHeight="1">
      <c r="A59" s="5" t="s">
        <v>29</v>
      </c>
      <c r="B59" s="8">
        <v>111.45902520302498</v>
      </c>
      <c r="C59" s="9">
        <v>112.17939619081581</v>
      </c>
      <c r="D59" s="8">
        <v>111.91039797581652</v>
      </c>
      <c r="E59" s="8">
        <v>112.09256565138497</v>
      </c>
      <c r="F59" s="8">
        <v>112.57323055178426</v>
      </c>
      <c r="G59" s="8">
        <v>111.50907105394967</v>
      </c>
      <c r="H59" s="8">
        <v>112.35869110690052</v>
      </c>
      <c r="I59" s="8">
        <v>112.30479631298802</v>
      </c>
      <c r="J59" s="8">
        <v>112.28738981309257</v>
      </c>
      <c r="K59" s="8">
        <v>112.42060580365673</v>
      </c>
      <c r="L59" s="8">
        <v>113.07590614091541</v>
      </c>
      <c r="M59" s="8">
        <v>112.74725813259165</v>
      </c>
      <c r="N59" s="10">
        <v>113.31022545786682</v>
      </c>
      <c r="O59" s="8">
        <f t="shared" si="9"/>
        <v>112.39746118264692</v>
      </c>
      <c r="P59" s="8">
        <f t="shared" si="8"/>
        <v>0.8419560263626522</v>
      </c>
    </row>
    <row r="60" spans="1:16" ht="16.5" customHeight="1">
      <c r="A60" s="5" t="s">
        <v>8</v>
      </c>
      <c r="B60" s="8">
        <v>121.77293224333175</v>
      </c>
      <c r="C60" s="9">
        <v>123.78907166622062</v>
      </c>
      <c r="D60" s="8">
        <v>124.05354500414064</v>
      </c>
      <c r="E60" s="8">
        <v>123.99877910925117</v>
      </c>
      <c r="F60" s="8">
        <v>123.98437693409014</v>
      </c>
      <c r="G60" s="8">
        <v>124.05768614376436</v>
      </c>
      <c r="H60" s="8">
        <v>124.95260076777221</v>
      </c>
      <c r="I60" s="8">
        <v>124.87779276664565</v>
      </c>
      <c r="J60" s="8">
        <v>124.87784828859483</v>
      </c>
      <c r="K60" s="8">
        <v>125.71548912651221</v>
      </c>
      <c r="L60" s="8">
        <v>126.09536171447814</v>
      </c>
      <c r="M60" s="8">
        <v>126.51080213006712</v>
      </c>
      <c r="N60" s="10">
        <v>125.8349058005843</v>
      </c>
      <c r="O60" s="8">
        <f t="shared" si="9"/>
        <v>124.89568828767676</v>
      </c>
      <c r="P60" s="8">
        <f t="shared" si="8"/>
        <v>2.564409008485555</v>
      </c>
    </row>
    <row r="61" spans="1:16" ht="16.5" customHeight="1">
      <c r="A61" s="5" t="s">
        <v>9</v>
      </c>
      <c r="B61" s="8">
        <v>101.1509030050616</v>
      </c>
      <c r="C61" s="9">
        <v>101.39434110912717</v>
      </c>
      <c r="D61" s="8">
        <v>101.2170100400631</v>
      </c>
      <c r="E61" s="8">
        <v>100.74713757533773</v>
      </c>
      <c r="F61" s="8">
        <v>101.48793378833136</v>
      </c>
      <c r="G61" s="8">
        <v>101.61399461451144</v>
      </c>
      <c r="H61" s="8">
        <v>101.41158830307269</v>
      </c>
      <c r="I61" s="8">
        <v>101.290720996</v>
      </c>
      <c r="J61" s="8">
        <v>100.57163183060477</v>
      </c>
      <c r="K61" s="8">
        <v>100.45953754914818</v>
      </c>
      <c r="L61" s="8">
        <v>100.2204712111451</v>
      </c>
      <c r="M61" s="8">
        <v>100.67159061757098</v>
      </c>
      <c r="N61" s="10">
        <v>101.12772785301897</v>
      </c>
      <c r="O61" s="8">
        <f t="shared" si="9"/>
        <v>101.0178071239943</v>
      </c>
      <c r="P61" s="8">
        <f t="shared" si="8"/>
        <v>-0.1315815055656202</v>
      </c>
    </row>
    <row r="62" spans="1:16" ht="16.5" customHeight="1">
      <c r="A62" s="5" t="s">
        <v>10</v>
      </c>
      <c r="B62" s="8">
        <v>95.48047405920612</v>
      </c>
      <c r="C62" s="9">
        <v>94.7649415845711</v>
      </c>
      <c r="D62" s="8">
        <v>94.63971790919351</v>
      </c>
      <c r="E62" s="8">
        <v>94.23395354491176</v>
      </c>
      <c r="F62" s="8">
        <v>94.1922506241528</v>
      </c>
      <c r="G62" s="8">
        <v>94.14338548483371</v>
      </c>
      <c r="H62" s="8">
        <v>94.13438456618502</v>
      </c>
      <c r="I62" s="8">
        <v>94.16724107923798</v>
      </c>
      <c r="J62" s="8">
        <v>94.21167985471575</v>
      </c>
      <c r="K62" s="8">
        <v>94.28894847797119</v>
      </c>
      <c r="L62" s="8">
        <v>94.3297389995777</v>
      </c>
      <c r="M62" s="8">
        <v>94.40654271230207</v>
      </c>
      <c r="N62" s="10">
        <v>94.42795937717952</v>
      </c>
      <c r="O62" s="8">
        <f t="shared" si="9"/>
        <v>94.32839535123601</v>
      </c>
      <c r="P62" s="8">
        <f t="shared" si="8"/>
        <v>-1.2066118432295525</v>
      </c>
    </row>
    <row r="63" spans="1:16" ht="16.5" customHeight="1">
      <c r="A63" s="6" t="s">
        <v>30</v>
      </c>
      <c r="B63" s="8">
        <v>105.56466597068568</v>
      </c>
      <c r="C63" s="9">
        <v>105.60429945884349</v>
      </c>
      <c r="D63" s="8">
        <v>104.3507963318933</v>
      </c>
      <c r="E63" s="8">
        <v>103.95271084598278</v>
      </c>
      <c r="F63" s="8">
        <v>105.20734633025269</v>
      </c>
      <c r="G63" s="8">
        <v>104.4382027262116</v>
      </c>
      <c r="H63" s="8">
        <v>105.05915953729972</v>
      </c>
      <c r="I63" s="8">
        <v>105.7412892979763</v>
      </c>
      <c r="J63" s="8">
        <v>105.52282429517712</v>
      </c>
      <c r="K63" s="8">
        <v>105.89391609325324</v>
      </c>
      <c r="L63" s="8">
        <v>105.23039952114686</v>
      </c>
      <c r="M63" s="8">
        <v>105.74548393998789</v>
      </c>
      <c r="N63" s="10">
        <v>106.35053885177514</v>
      </c>
      <c r="O63" s="8">
        <f t="shared" si="9"/>
        <v>105.25808060248335</v>
      </c>
      <c r="P63" s="8">
        <f t="shared" si="8"/>
        <v>-0.2904242299099167</v>
      </c>
    </row>
    <row r="64" spans="1:16" ht="16.5" customHeight="1">
      <c r="A64" s="5" t="s">
        <v>2</v>
      </c>
      <c r="B64" s="8">
        <v>127.16852913776194</v>
      </c>
      <c r="C64" s="9">
        <v>128.64637743631616</v>
      </c>
      <c r="D64" s="8">
        <v>128.64637743631616</v>
      </c>
      <c r="E64" s="8">
        <v>131.24949390466946</v>
      </c>
      <c r="F64" s="8">
        <v>131.24949390466946</v>
      </c>
      <c r="G64" s="8">
        <v>131.24949390466946</v>
      </c>
      <c r="H64" s="8">
        <v>133.50546229111677</v>
      </c>
      <c r="I64" s="8">
        <v>133.50546229111677</v>
      </c>
      <c r="J64" s="8">
        <v>133.50546229111677</v>
      </c>
      <c r="K64" s="8">
        <v>131.75479434010182</v>
      </c>
      <c r="L64" s="8">
        <v>131.75479434010182</v>
      </c>
      <c r="M64" s="8">
        <v>131.75479434010182</v>
      </c>
      <c r="N64" s="10">
        <v>132.9672796692648</v>
      </c>
      <c r="O64" s="8">
        <f t="shared" si="9"/>
        <v>131.64910717913014</v>
      </c>
      <c r="P64" s="8">
        <f t="shared" si="8"/>
        <v>3.5233387314831646</v>
      </c>
    </row>
    <row r="65" spans="1:16" ht="16.5" customHeight="1">
      <c r="A65" s="5" t="s">
        <v>11</v>
      </c>
      <c r="B65" s="8">
        <v>130.33970370123433</v>
      </c>
      <c r="C65" s="9">
        <v>132.31566017293747</v>
      </c>
      <c r="D65" s="8">
        <v>132.82418959893195</v>
      </c>
      <c r="E65" s="8">
        <v>132.01489102260786</v>
      </c>
      <c r="F65" s="8">
        <v>132.7030672653887</v>
      </c>
      <c r="G65" s="8">
        <v>131.72403535748896</v>
      </c>
      <c r="H65" s="8">
        <v>131.72403535748896</v>
      </c>
      <c r="I65" s="8">
        <v>133.5677398468636</v>
      </c>
      <c r="J65" s="8">
        <v>133.22203976226962</v>
      </c>
      <c r="K65" s="8">
        <v>131.55720660446804</v>
      </c>
      <c r="L65" s="8">
        <v>133.51331354548537</v>
      </c>
      <c r="M65" s="8">
        <v>133.1536337260293</v>
      </c>
      <c r="N65" s="10">
        <v>133.20879355249275</v>
      </c>
      <c r="O65" s="8">
        <f t="shared" si="9"/>
        <v>132.62738381770438</v>
      </c>
      <c r="P65" s="8">
        <f t="shared" si="8"/>
        <v>1.7551674980893779</v>
      </c>
    </row>
    <row r="66" spans="1:16" ht="16.5" customHeight="1">
      <c r="A66" s="6" t="s">
        <v>3</v>
      </c>
      <c r="B66" s="8">
        <v>119.59842153262112</v>
      </c>
      <c r="C66" s="9">
        <v>118.16286277314647</v>
      </c>
      <c r="D66" s="8">
        <v>118.26779389025548</v>
      </c>
      <c r="E66" s="8">
        <v>119.59180809719473</v>
      </c>
      <c r="F66" s="8">
        <v>119.63330580343163</v>
      </c>
      <c r="G66" s="8">
        <v>119.81639975879386</v>
      </c>
      <c r="H66" s="8">
        <v>119.52854329447743</v>
      </c>
      <c r="I66" s="8">
        <v>119.56277532037385</v>
      </c>
      <c r="J66" s="8">
        <v>119.63950802161912</v>
      </c>
      <c r="K66" s="8">
        <v>121.71990961246385</v>
      </c>
      <c r="L66" s="8">
        <v>121.64800770662964</v>
      </c>
      <c r="M66" s="8">
        <v>121.66612107970384</v>
      </c>
      <c r="N66" s="10">
        <v>121.90720052908536</v>
      </c>
      <c r="O66" s="8">
        <f t="shared" si="9"/>
        <v>120.09535299059793</v>
      </c>
      <c r="P66" s="8">
        <f t="shared" si="8"/>
        <v>0.4155000138035092</v>
      </c>
    </row>
    <row r="67" spans="1:16" s="2" customFormat="1" ht="16.5" customHeight="1">
      <c r="A67" s="7" t="s">
        <v>13</v>
      </c>
      <c r="B67" s="11">
        <v>113.88722874012448</v>
      </c>
      <c r="C67" s="12">
        <v>114.24348172886857</v>
      </c>
      <c r="D67" s="11">
        <v>113.60482902189838</v>
      </c>
      <c r="E67" s="11">
        <v>113.46867077673717</v>
      </c>
      <c r="F67" s="11">
        <v>113.17032887403315</v>
      </c>
      <c r="G67" s="11">
        <v>112.41851381929463</v>
      </c>
      <c r="H67" s="11">
        <v>113.0358565462236</v>
      </c>
      <c r="I67" s="11">
        <v>114.20578121412416</v>
      </c>
      <c r="J67" s="11">
        <v>114.96382602940069</v>
      </c>
      <c r="K67" s="11">
        <v>114.73490051953208</v>
      </c>
      <c r="L67" s="11">
        <v>113.86737509813294</v>
      </c>
      <c r="M67" s="11">
        <v>113.73124723690302</v>
      </c>
      <c r="N67" s="13">
        <v>114.15515264452156</v>
      </c>
      <c r="O67" s="11">
        <f t="shared" si="9"/>
        <v>113.7999969591392</v>
      </c>
      <c r="P67" s="11">
        <f t="shared" si="8"/>
        <v>-0.07659487543098464</v>
      </c>
    </row>
    <row r="68" spans="1:16" ht="16.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6.5" customHeight="1">
      <c r="A69" s="29" t="s">
        <v>35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1:16" ht="16.5" customHeight="1">
      <c r="A70" s="29" t="s">
        <v>36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</sheetData>
  <sheetProtection/>
  <mergeCells count="16">
    <mergeCell ref="A68:P68"/>
    <mergeCell ref="A69:P69"/>
    <mergeCell ref="A70:P70"/>
    <mergeCell ref="A36:P36"/>
    <mergeCell ref="A37:A38"/>
    <mergeCell ref="B37:P37"/>
    <mergeCell ref="A52:P52"/>
    <mergeCell ref="A53:A54"/>
    <mergeCell ref="B53:P53"/>
    <mergeCell ref="A2:P2"/>
    <mergeCell ref="A3:P3"/>
    <mergeCell ref="A5:A6"/>
    <mergeCell ref="B5:P5"/>
    <mergeCell ref="A20:P20"/>
    <mergeCell ref="A21:A22"/>
    <mergeCell ref="B21:P21"/>
  </mergeCells>
  <printOptions horizontalCentered="1"/>
  <pageMargins left="0.5905511811023623" right="0.5905511811023623" top="0.7874015748031497" bottom="0.5905511811023623" header="0.3937007874015748" footer="0.3937007874015748"/>
  <pageSetup firstPageNumber="1" useFirstPageNumber="1" horizontalDpi="600" verticalDpi="600" orientation="landscape" paperSize="9" scale="85" r:id="rId1"/>
  <headerFooter alignWithMargins="0">
    <oddHeader>&amp;R&amp;1&amp;K00+000  ء&amp;8&amp;K01+000PCBS: مسح الرقم القياسي لأسعار المستهلك 2016</oddHeader>
  </headerFooter>
  <rowBreaks count="1" manualBreakCount="1">
    <brk id="3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aashraf</dc:creator>
  <cp:keywords/>
  <dc:description/>
  <cp:lastModifiedBy>famarneh</cp:lastModifiedBy>
  <cp:lastPrinted>2014-12-23T10:27:14Z</cp:lastPrinted>
  <dcterms:created xsi:type="dcterms:W3CDTF">2005-03-23T06:25:53Z</dcterms:created>
  <dcterms:modified xsi:type="dcterms:W3CDTF">2017-01-08T06:23:20Z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