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1\الصفحة الالكترونية\TABLES_E\"/>
    </mc:Choice>
  </mc:AlternateContent>
  <bookViews>
    <workbookView xWindow="-255" yWindow="-285" windowWidth="15480" windowHeight="8310" tabRatio="639"/>
  </bookViews>
  <sheets>
    <sheet name="Tab15" sheetId="69" r:id="rId1"/>
  </sheets>
  <definedNames>
    <definedName name="_xlnm.Print_Area" localSheetId="0">'Tab15'!$A$1:$J$24</definedName>
  </definedNames>
  <calcPr calcId="162913" calcMode="manual" fullPrecision="0"/>
</workbook>
</file>

<file path=xl/calcChain.xml><?xml version="1.0" encoding="utf-8"?>
<calcChain xmlns="http://schemas.openxmlformats.org/spreadsheetml/2006/main">
  <c r="J12" i="69" l="1"/>
  <c r="J17" i="69"/>
  <c r="I16" i="69"/>
  <c r="J16" i="69" s="1"/>
  <c r="H20" i="69"/>
  <c r="J20" i="69" s="1"/>
  <c r="F8" i="69"/>
  <c r="E8" i="69"/>
  <c r="C18" i="69"/>
  <c r="I18" i="69" s="1"/>
  <c r="B18" i="69"/>
  <c r="H18" i="69" s="1"/>
  <c r="C13" i="69"/>
  <c r="B13" i="69"/>
  <c r="C8" i="69"/>
  <c r="B8" i="69"/>
  <c r="J18" i="69" l="1"/>
  <c r="D18" i="69"/>
  <c r="I9" i="69" l="1"/>
  <c r="J9" i="69" s="1"/>
  <c r="I10" i="69"/>
  <c r="J10" i="69" s="1"/>
  <c r="I11" i="69"/>
  <c r="I14" i="69"/>
  <c r="I15" i="69"/>
  <c r="H9" i="69"/>
  <c r="H10" i="69"/>
  <c r="H11" i="69"/>
  <c r="H14" i="69"/>
  <c r="H15" i="69"/>
  <c r="G9" i="69"/>
  <c r="G10" i="69"/>
  <c r="G11" i="69"/>
  <c r="G14" i="69"/>
  <c r="G15" i="69"/>
  <c r="G16" i="69"/>
  <c r="F13" i="69"/>
  <c r="E13" i="69"/>
  <c r="H8" i="69" s="1"/>
  <c r="D9" i="69"/>
  <c r="D10" i="69"/>
  <c r="D11" i="69"/>
  <c r="D12" i="69"/>
  <c r="D14" i="69"/>
  <c r="D15" i="69"/>
  <c r="D16" i="69"/>
  <c r="D17" i="69"/>
  <c r="D20" i="69"/>
  <c r="J15" i="69" l="1"/>
  <c r="J14" i="69"/>
  <c r="I13" i="69"/>
  <c r="J11" i="69"/>
  <c r="I8" i="69"/>
  <c r="J8" i="69" s="1"/>
  <c r="G8" i="69"/>
  <c r="D8" i="69"/>
  <c r="H13" i="69"/>
  <c r="G13" i="69"/>
  <c r="D13" i="69"/>
  <c r="J13" i="69" l="1"/>
</calcChain>
</file>

<file path=xl/sharedStrings.xml><?xml version="1.0" encoding="utf-8"?>
<sst xmlns="http://schemas.openxmlformats.org/spreadsheetml/2006/main" count="71" uniqueCount="21">
  <si>
    <t>Total</t>
  </si>
  <si>
    <t>West Bank</t>
  </si>
  <si>
    <t>Gaza Strip</t>
  </si>
  <si>
    <t>Cement Block</t>
  </si>
  <si>
    <t>Concrete</t>
  </si>
  <si>
    <t>Cleaned Stone</t>
  </si>
  <si>
    <t>Other</t>
  </si>
  <si>
    <t>Number and Area of Licensed Housing Units</t>
  </si>
  <si>
    <t>External Construction Material and Region</t>
  </si>
  <si>
    <t>New Housing Units</t>
  </si>
  <si>
    <t>Existing Housing Units</t>
  </si>
  <si>
    <t>No.</t>
  </si>
  <si>
    <t>-</t>
  </si>
  <si>
    <t>Palestine</t>
  </si>
  <si>
    <r>
      <t>Average Area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</si>
  <si>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Area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</si>
  <si>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Average Area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</si>
  <si>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Area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</si>
  <si>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-: Nill</t>
  </si>
  <si>
    <t>Note:  Data exclude those parts of Jerusalem which were annexed by Israeli Occupation in 1967 .</t>
  </si>
  <si>
    <t xml:space="preserve"> Number and Area of Licensed Housing Units in Palestine by Construction Material and Region,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</si>
</sst>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"/>
    <numFmt numFmtId="166" formatCode="#,##0.0"/>
    <numFmt numFmtId="167" formatCode="_-* #,##0_-;_-* #,##0\-;_-* &quot;-&quot;??_-;_-@_-"/>
  </numFmts>
  <fonts count="18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8"/>
      <name val="Simplified Arabic"/>
      <family val="1"/>
    </font>
    <font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2" fillId="0" borderId="0"/>
    <xf numFmtId="0" fontId="16" fillId="0" borderId="0"/>
  </cellStyleXfs>
  <cellXfs count="71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quotePrefix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Border="1"/>
    <xf numFmtId="0" fontId="3" fillId="0" borderId="0" xfId="1" applyNumberFormat="1" applyFont="1" applyAlignment="1">
      <alignment horizontal="right" indent="1"/>
    </xf>
    <xf numFmtId="167" fontId="15" fillId="0" borderId="0" xfId="3" applyNumberFormat="1" applyFont="1" applyBorder="1" applyAlignment="1">
      <alignment horizontal="right" vertical="top" wrapText="1"/>
    </xf>
    <xf numFmtId="167" fontId="9" fillId="0" borderId="0" xfId="3" applyNumberFormat="1" applyFont="1" applyBorder="1" applyAlignment="1">
      <alignment horizontal="right" vertical="center" indent="3"/>
    </xf>
    <xf numFmtId="167" fontId="15" fillId="0" borderId="0" xfId="3" applyNumberFormat="1" applyFont="1" applyBorder="1" applyAlignment="1">
      <alignment horizontal="right" vertical="top"/>
    </xf>
    <xf numFmtId="0" fontId="17" fillId="2" borderId="0" xfId="1" applyFont="1" applyFill="1"/>
    <xf numFmtId="49" fontId="9" fillId="0" borderId="0" xfId="0" applyNumberFormat="1" applyFont="1" applyBorder="1" applyAlignment="1">
      <alignment horizontal="left" vertical="center" indent="1"/>
    </xf>
    <xf numFmtId="0" fontId="5" fillId="0" borderId="15" xfId="1" applyFont="1" applyBorder="1" applyAlignment="1">
      <alignment horizontal="left" vertical="center" indent="1"/>
    </xf>
    <xf numFmtId="0" fontId="4" fillId="0" borderId="9" xfId="1" applyFont="1" applyBorder="1" applyAlignment="1">
      <alignment horizontal="left" vertical="center" indent="1" readingOrder="1"/>
    </xf>
    <xf numFmtId="0" fontId="5" fillId="0" borderId="15" xfId="1" applyFont="1" applyBorder="1" applyAlignment="1">
      <alignment horizontal="left" vertical="center" indent="1" readingOrder="1"/>
    </xf>
    <xf numFmtId="0" fontId="4" fillId="0" borderId="15" xfId="1" applyFont="1" applyBorder="1" applyAlignment="1">
      <alignment horizontal="left" vertical="center" indent="1"/>
    </xf>
    <xf numFmtId="0" fontId="13" fillId="2" borderId="15" xfId="1" applyFont="1" applyFill="1" applyBorder="1" applyAlignment="1">
      <alignment horizontal="left" vertical="center" indent="1"/>
    </xf>
    <xf numFmtId="0" fontId="5" fillId="0" borderId="8" xfId="1" applyFont="1" applyBorder="1" applyAlignment="1">
      <alignment horizontal="left" vertical="center" indent="1"/>
    </xf>
    <xf numFmtId="3" fontId="4" fillId="2" borderId="12" xfId="1" applyNumberFormat="1" applyFont="1" applyFill="1" applyBorder="1" applyAlignment="1">
      <alignment horizontal="right" vertical="center"/>
    </xf>
    <xf numFmtId="3" fontId="4" fillId="2" borderId="13" xfId="1" applyNumberFormat="1" applyFont="1" applyFill="1" applyBorder="1" applyAlignment="1">
      <alignment horizontal="right" vertical="center"/>
    </xf>
    <xf numFmtId="166" fontId="4" fillId="2" borderId="13" xfId="1" applyNumberFormat="1" applyFont="1" applyFill="1" applyBorder="1" applyAlignment="1">
      <alignment horizontal="right" vertical="center"/>
    </xf>
    <xf numFmtId="3" fontId="4" fillId="2" borderId="13" xfId="1" applyNumberFormat="1" applyFont="1" applyFill="1" applyBorder="1" applyAlignment="1">
      <alignment horizontal="right" vertical="center" readingOrder="2"/>
    </xf>
    <xf numFmtId="166" fontId="4" fillId="2" borderId="14" xfId="1" applyNumberFormat="1" applyFont="1" applyFill="1" applyBorder="1" applyAlignment="1">
      <alignment horizontal="right" vertical="center"/>
    </xf>
    <xf numFmtId="166" fontId="4" fillId="2" borderId="14" xfId="1" applyNumberFormat="1" applyFont="1" applyFill="1" applyBorder="1" applyAlignment="1">
      <alignment horizontal="right" vertical="center" readingOrder="2"/>
    </xf>
    <xf numFmtId="3" fontId="5" fillId="2" borderId="16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3" fontId="5" fillId="2" borderId="0" xfId="1" applyNumberFormat="1" applyFont="1" applyFill="1" applyBorder="1" applyAlignment="1">
      <alignment horizontal="right" vertical="center" readingOrder="2"/>
    </xf>
    <xf numFmtId="166" fontId="5" fillId="2" borderId="10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 readingOrder="2"/>
    </xf>
    <xf numFmtId="166" fontId="4" fillId="2" borderId="10" xfId="1" applyNumberFormat="1" applyFont="1" applyFill="1" applyBorder="1" applyAlignment="1">
      <alignment horizontal="right" vertical="center" readingOrder="2"/>
    </xf>
    <xf numFmtId="49" fontId="11" fillId="2" borderId="0" xfId="3" applyNumberFormat="1" applyFont="1" applyFill="1" applyBorder="1" applyAlignment="1">
      <alignment horizontal="right" vertical="center" wrapText="1"/>
    </xf>
    <xf numFmtId="49" fontId="12" fillId="2" borderId="0" xfId="3" applyNumberFormat="1" applyFont="1" applyFill="1" applyBorder="1" applyAlignment="1">
      <alignment horizontal="right" vertical="center" wrapText="1"/>
    </xf>
    <xf numFmtId="3" fontId="4" fillId="2" borderId="16" xfId="1" applyNumberFormat="1" applyFont="1" applyFill="1" applyBorder="1" applyAlignment="1">
      <alignment horizontal="right" vertical="center"/>
    </xf>
    <xf numFmtId="3" fontId="4" fillId="2" borderId="0" xfId="1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166" fontId="4" fillId="2" borderId="10" xfId="1" applyNumberFormat="1" applyFont="1" applyFill="1" applyBorder="1" applyAlignment="1">
      <alignment horizontal="right" vertical="center"/>
    </xf>
    <xf numFmtId="49" fontId="11" fillId="2" borderId="0" xfId="3" applyNumberFormat="1" applyFont="1" applyFill="1" applyBorder="1" applyAlignment="1">
      <alignment horizontal="right" vertical="center" wrapText="1" readingOrder="2"/>
    </xf>
    <xf numFmtId="49" fontId="12" fillId="2" borderId="0" xfId="3" applyNumberFormat="1" applyFont="1" applyFill="1" applyBorder="1" applyAlignment="1">
      <alignment horizontal="right" vertical="center" wrapText="1" readingOrder="2"/>
    </xf>
    <xf numFmtId="165" fontId="12" fillId="2" borderId="10" xfId="3" applyNumberFormat="1" applyFont="1" applyFill="1" applyBorder="1" applyAlignment="1">
      <alignment horizontal="right" vertical="center" wrapText="1" readingOrder="2"/>
    </xf>
    <xf numFmtId="49" fontId="11" fillId="2" borderId="10" xfId="3" applyNumberFormat="1" applyFont="1" applyFill="1" applyBorder="1" applyAlignment="1">
      <alignment horizontal="right" vertical="center" wrapText="1"/>
    </xf>
    <xf numFmtId="49" fontId="12" fillId="2" borderId="10" xfId="3" applyNumberFormat="1" applyFont="1" applyFill="1" applyBorder="1" applyAlignment="1">
      <alignment horizontal="right" vertical="center" wrapText="1" readingOrder="2"/>
    </xf>
    <xf numFmtId="49" fontId="11" fillId="2" borderId="7" xfId="3" applyNumberFormat="1" applyFont="1" applyFill="1" applyBorder="1" applyAlignment="1">
      <alignment horizontal="right" vertical="center" wrapText="1"/>
    </xf>
    <xf numFmtId="49" fontId="11" fillId="2" borderId="6" xfId="3" applyNumberFormat="1" applyFont="1" applyFill="1" applyBorder="1" applyAlignment="1">
      <alignment horizontal="right" vertical="center" wrapText="1"/>
    </xf>
    <xf numFmtId="3" fontId="5" fillId="2" borderId="7" xfId="1" applyNumberFormat="1" applyFont="1" applyFill="1" applyBorder="1" applyAlignment="1">
      <alignment horizontal="right" vertical="center"/>
    </xf>
    <xf numFmtId="49" fontId="11" fillId="2" borderId="6" xfId="3" applyNumberFormat="1" applyFont="1" applyFill="1" applyBorder="1" applyAlignment="1">
      <alignment horizontal="right" vertical="center" wrapText="1" readingOrder="2"/>
    </xf>
    <xf numFmtId="49" fontId="11" fillId="2" borderId="11" xfId="3" applyNumberFormat="1" applyFont="1" applyFill="1" applyBorder="1" applyAlignment="1">
      <alignment horizontal="right" vertical="center" wrapText="1"/>
    </xf>
    <xf numFmtId="49" fontId="12" fillId="2" borderId="6" xfId="3" applyNumberFormat="1" applyFont="1" applyFill="1" applyBorder="1" applyAlignment="1">
      <alignment horizontal="right" vertical="center" wrapText="1" readingOrder="2"/>
    </xf>
    <xf numFmtId="49" fontId="12" fillId="2" borderId="11" xfId="3" applyNumberFormat="1" applyFont="1" applyFill="1" applyBorder="1" applyAlignment="1">
      <alignment horizontal="right" vertical="center" wrapText="1" readingOrder="2"/>
    </xf>
    <xf numFmtId="0" fontId="6" fillId="0" borderId="0" xfId="1" quotePrefix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 readingOrder="1"/>
    </xf>
    <xf numFmtId="0" fontId="4" fillId="0" borderId="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</cellXfs>
  <cellStyles count="6">
    <cellStyle name="Comma" xfId="3" builtin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BreakPreview" zoomScale="98" zoomScaleNormal="100" zoomScaleSheetLayoutView="98" workbookViewId="0">
      <selection activeCell="A2" sqref="A1:A1048576"/>
    </sheetView>
  </sheetViews>
  <sheetFormatPr defaultColWidth="9.33203125" defaultRowHeight="12.75" x14ac:dyDescent="0.2"/>
  <cols>
    <col min="1" max="1" width="25.1640625" style="1" customWidth="1"/>
    <col min="2" max="2" width="11.33203125" style="1" customWidth="1"/>
    <col min="3" max="3" width="13.6640625" style="1" customWidth="1"/>
    <col min="4" max="4" width="13.5" style="1" customWidth="1"/>
    <col min="5" max="5" width="10.5" style="1" customWidth="1"/>
    <col min="6" max="6" width="11.5" style="1" customWidth="1"/>
    <col min="7" max="7" width="13.33203125" style="1" customWidth="1"/>
    <col min="8" max="8" width="10.5" style="1" customWidth="1"/>
    <col min="9" max="9" width="13.1640625" style="1" customWidth="1"/>
    <col min="10" max="10" width="14.33203125" style="1" customWidth="1"/>
    <col min="11" max="16384" width="9.33203125" style="1"/>
  </cols>
  <sheetData>
    <row r="1" spans="1:10" ht="27.75" customHeight="1" x14ac:dyDescent="0.2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8.600000000000001" customHeight="1" x14ac:dyDescent="0.2">
      <c r="A3" s="51" t="s">
        <v>8</v>
      </c>
      <c r="B3" s="54" t="s">
        <v>7</v>
      </c>
      <c r="C3" s="55"/>
      <c r="D3" s="55"/>
      <c r="E3" s="55"/>
      <c r="F3" s="55"/>
      <c r="G3" s="55"/>
      <c r="H3" s="55"/>
      <c r="I3" s="55"/>
      <c r="J3" s="56"/>
    </row>
    <row r="4" spans="1:10" ht="15.75" customHeight="1" x14ac:dyDescent="0.2">
      <c r="A4" s="52"/>
      <c r="B4" s="57" t="s">
        <v>9</v>
      </c>
      <c r="C4" s="58"/>
      <c r="D4" s="59"/>
      <c r="E4" s="57" t="s">
        <v>10</v>
      </c>
      <c r="F4" s="58"/>
      <c r="G4" s="59"/>
      <c r="H4" s="65" t="s">
        <v>0</v>
      </c>
      <c r="I4" s="58"/>
      <c r="J4" s="59"/>
    </row>
    <row r="5" spans="1:10" ht="12" customHeight="1" x14ac:dyDescent="0.2">
      <c r="A5" s="53"/>
      <c r="B5" s="60"/>
      <c r="C5" s="61"/>
      <c r="D5" s="62"/>
      <c r="E5" s="60"/>
      <c r="F5" s="61"/>
      <c r="G5" s="62"/>
      <c r="H5" s="60"/>
      <c r="I5" s="61"/>
      <c r="J5" s="62"/>
    </row>
    <row r="6" spans="1:10" ht="16.5" customHeight="1" x14ac:dyDescent="0.2">
      <c r="A6" s="53"/>
      <c r="B6" s="66" t="s">
        <v>11</v>
      </c>
      <c r="C6" s="66" t="s">
        <v>15</v>
      </c>
      <c r="D6" s="66" t="s">
        <v>14</v>
      </c>
      <c r="E6" s="66" t="s">
        <v>11</v>
      </c>
      <c r="F6" s="66" t="s">
        <v>15</v>
      </c>
      <c r="G6" s="66" t="s">
        <v>14</v>
      </c>
      <c r="H6" s="70" t="s">
        <v>11</v>
      </c>
      <c r="I6" s="70" t="s">
        <v>17</v>
      </c>
      <c r="J6" s="70" t="s">
        <v>16</v>
      </c>
    </row>
    <row r="7" spans="1:10" ht="27.75" customHeight="1" x14ac:dyDescent="0.2">
      <c r="A7" s="53"/>
      <c r="B7" s="67"/>
      <c r="C7" s="68"/>
      <c r="D7" s="68"/>
      <c r="E7" s="68"/>
      <c r="F7" s="68"/>
      <c r="G7" s="69"/>
      <c r="H7" s="68"/>
      <c r="I7" s="68"/>
      <c r="J7" s="68"/>
    </row>
    <row r="8" spans="1:10" s="5" customFormat="1" ht="18" customHeight="1" x14ac:dyDescent="0.2">
      <c r="A8" s="13" t="s">
        <v>13</v>
      </c>
      <c r="B8" s="18">
        <f>B9+B10+B11+B12</f>
        <v>15992</v>
      </c>
      <c r="C8" s="19">
        <f>C9+C10+C11+C12</f>
        <v>2649757</v>
      </c>
      <c r="D8" s="20">
        <f>C8/B8</f>
        <v>165.7</v>
      </c>
      <c r="E8" s="18">
        <f>E9+E10+E11</f>
        <v>5287</v>
      </c>
      <c r="F8" s="21">
        <f>F9+F10+F11</f>
        <v>836073</v>
      </c>
      <c r="G8" s="22">
        <f>F8/E8</f>
        <v>158.1</v>
      </c>
      <c r="H8" s="21">
        <f>B8+E8</f>
        <v>21279</v>
      </c>
      <c r="I8" s="21">
        <f>C8+F8</f>
        <v>3485830</v>
      </c>
      <c r="J8" s="23">
        <f>I8/H8</f>
        <v>163.80000000000001</v>
      </c>
    </row>
    <row r="9" spans="1:10" ht="18" customHeight="1" x14ac:dyDescent="0.2">
      <c r="A9" s="14" t="s">
        <v>5</v>
      </c>
      <c r="B9" s="24">
        <v>10957</v>
      </c>
      <c r="C9" s="25">
        <v>1873467</v>
      </c>
      <c r="D9" s="26">
        <f t="shared" ref="D9:D20" si="0">C9/B9</f>
        <v>171</v>
      </c>
      <c r="E9" s="24">
        <v>4120</v>
      </c>
      <c r="F9" s="27">
        <v>665544</v>
      </c>
      <c r="G9" s="28">
        <f t="shared" ref="G9:G16" si="1">F9/E9</f>
        <v>161.5</v>
      </c>
      <c r="H9" s="29">
        <f t="shared" ref="H9:H15" si="2">B9+E9</f>
        <v>15077</v>
      </c>
      <c r="I9" s="29">
        <f t="shared" ref="I9:I15" si="3">C9+F9</f>
        <v>2539011</v>
      </c>
      <c r="J9" s="30">
        <f t="shared" ref="J9:J17" si="4">I9/H9</f>
        <v>168.4</v>
      </c>
    </row>
    <row r="10" spans="1:10" ht="18" customHeight="1" x14ac:dyDescent="0.2">
      <c r="A10" s="14" t="s">
        <v>3</v>
      </c>
      <c r="B10" s="24">
        <v>5016.0000000000018</v>
      </c>
      <c r="C10" s="25">
        <v>774010</v>
      </c>
      <c r="D10" s="26">
        <f t="shared" si="0"/>
        <v>154.30000000000001</v>
      </c>
      <c r="E10" s="24">
        <v>1163</v>
      </c>
      <c r="F10" s="27">
        <v>170172</v>
      </c>
      <c r="G10" s="28">
        <f t="shared" si="1"/>
        <v>146.30000000000001</v>
      </c>
      <c r="H10" s="29">
        <f t="shared" si="2"/>
        <v>6179</v>
      </c>
      <c r="I10" s="29">
        <f t="shared" si="3"/>
        <v>944182</v>
      </c>
      <c r="J10" s="30">
        <f t="shared" si="4"/>
        <v>152.80000000000001</v>
      </c>
    </row>
    <row r="11" spans="1:10" ht="18" customHeight="1" x14ac:dyDescent="0.2">
      <c r="A11" s="14" t="s">
        <v>4</v>
      </c>
      <c r="B11" s="24">
        <v>16</v>
      </c>
      <c r="C11" s="25">
        <v>2072</v>
      </c>
      <c r="D11" s="26">
        <f t="shared" si="0"/>
        <v>129.5</v>
      </c>
      <c r="E11" s="24">
        <v>4</v>
      </c>
      <c r="F11" s="27">
        <v>357</v>
      </c>
      <c r="G11" s="28">
        <f t="shared" si="1"/>
        <v>89.3</v>
      </c>
      <c r="H11" s="29">
        <f t="shared" si="2"/>
        <v>20</v>
      </c>
      <c r="I11" s="29">
        <f t="shared" si="3"/>
        <v>2429</v>
      </c>
      <c r="J11" s="30">
        <f t="shared" si="4"/>
        <v>121.5</v>
      </c>
    </row>
    <row r="12" spans="1:10" ht="18" customHeight="1" x14ac:dyDescent="0.2">
      <c r="A12" s="12" t="s">
        <v>6</v>
      </c>
      <c r="B12" s="24">
        <v>3</v>
      </c>
      <c r="C12" s="25">
        <v>208</v>
      </c>
      <c r="D12" s="26">
        <f t="shared" si="0"/>
        <v>69.3</v>
      </c>
      <c r="E12" s="24" t="s">
        <v>12</v>
      </c>
      <c r="F12" s="31" t="s">
        <v>12</v>
      </c>
      <c r="G12" s="28" t="s">
        <v>12</v>
      </c>
      <c r="H12" s="32">
        <v>3</v>
      </c>
      <c r="I12" s="32">
        <v>208</v>
      </c>
      <c r="J12" s="30">
        <f t="shared" si="4"/>
        <v>69.3</v>
      </c>
    </row>
    <row r="13" spans="1:10" s="2" customFormat="1" ht="18" customHeight="1" x14ac:dyDescent="0.2">
      <c r="A13" s="15" t="s">
        <v>1</v>
      </c>
      <c r="B13" s="33">
        <f>B14+B15+B16+B17</f>
        <v>14397</v>
      </c>
      <c r="C13" s="34">
        <f>C14+C15+C16+C17</f>
        <v>2379864</v>
      </c>
      <c r="D13" s="35">
        <f t="shared" si="0"/>
        <v>165.3</v>
      </c>
      <c r="E13" s="33">
        <f>SUM(E14:E17)</f>
        <v>5287</v>
      </c>
      <c r="F13" s="29">
        <f>SUM(F14:F16)</f>
        <v>836073</v>
      </c>
      <c r="G13" s="36">
        <f t="shared" si="1"/>
        <v>158.1</v>
      </c>
      <c r="H13" s="29">
        <f t="shared" si="2"/>
        <v>19684</v>
      </c>
      <c r="I13" s="29">
        <f t="shared" si="3"/>
        <v>3215937</v>
      </c>
      <c r="J13" s="30">
        <f t="shared" si="4"/>
        <v>163.4</v>
      </c>
    </row>
    <row r="14" spans="1:10" ht="18" customHeight="1" x14ac:dyDescent="0.2">
      <c r="A14" s="12" t="s">
        <v>5</v>
      </c>
      <c r="B14" s="24">
        <v>10957</v>
      </c>
      <c r="C14" s="25">
        <v>1873467</v>
      </c>
      <c r="D14" s="26">
        <f t="shared" si="0"/>
        <v>171</v>
      </c>
      <c r="E14" s="24">
        <v>4120</v>
      </c>
      <c r="F14" s="27">
        <v>665544</v>
      </c>
      <c r="G14" s="28">
        <f t="shared" si="1"/>
        <v>161.5</v>
      </c>
      <c r="H14" s="29">
        <f t="shared" si="2"/>
        <v>15077</v>
      </c>
      <c r="I14" s="29">
        <f t="shared" si="3"/>
        <v>2539011</v>
      </c>
      <c r="J14" s="30">
        <f t="shared" si="4"/>
        <v>168.4</v>
      </c>
    </row>
    <row r="15" spans="1:10" ht="18" customHeight="1" x14ac:dyDescent="0.2">
      <c r="A15" s="12" t="s">
        <v>3</v>
      </c>
      <c r="B15" s="24">
        <v>3421</v>
      </c>
      <c r="C15" s="25">
        <v>504117</v>
      </c>
      <c r="D15" s="26">
        <f t="shared" si="0"/>
        <v>147.4</v>
      </c>
      <c r="E15" s="24">
        <v>1163</v>
      </c>
      <c r="F15" s="27">
        <v>170172</v>
      </c>
      <c r="G15" s="28">
        <f t="shared" si="1"/>
        <v>146.30000000000001</v>
      </c>
      <c r="H15" s="29">
        <f t="shared" si="2"/>
        <v>4584</v>
      </c>
      <c r="I15" s="29">
        <f t="shared" si="3"/>
        <v>674289</v>
      </c>
      <c r="J15" s="30">
        <f t="shared" si="4"/>
        <v>147.1</v>
      </c>
    </row>
    <row r="16" spans="1:10" ht="18" customHeight="1" x14ac:dyDescent="0.2">
      <c r="A16" s="12" t="s">
        <v>4</v>
      </c>
      <c r="B16" s="24">
        <v>16</v>
      </c>
      <c r="C16" s="25">
        <v>2072</v>
      </c>
      <c r="D16" s="26">
        <f t="shared" si="0"/>
        <v>129.5</v>
      </c>
      <c r="E16" s="24">
        <v>4</v>
      </c>
      <c r="F16" s="27">
        <v>357</v>
      </c>
      <c r="G16" s="28">
        <f t="shared" si="1"/>
        <v>89.3</v>
      </c>
      <c r="H16" s="29">
        <v>20</v>
      </c>
      <c r="I16" s="29">
        <f>C16+F16</f>
        <v>2429</v>
      </c>
      <c r="J16" s="30">
        <f t="shared" si="4"/>
        <v>121.5</v>
      </c>
    </row>
    <row r="17" spans="1:10" ht="18" customHeight="1" x14ac:dyDescent="0.2">
      <c r="A17" s="12" t="s">
        <v>6</v>
      </c>
      <c r="B17" s="24">
        <v>3</v>
      </c>
      <c r="C17" s="25">
        <v>208</v>
      </c>
      <c r="D17" s="26">
        <f t="shared" si="0"/>
        <v>69.3</v>
      </c>
      <c r="E17" s="24" t="s">
        <v>12</v>
      </c>
      <c r="F17" s="37" t="s">
        <v>12</v>
      </c>
      <c r="G17" s="28" t="s">
        <v>12</v>
      </c>
      <c r="H17" s="29">
        <v>3</v>
      </c>
      <c r="I17" s="38">
        <v>208</v>
      </c>
      <c r="J17" s="30">
        <f t="shared" si="4"/>
        <v>69.3</v>
      </c>
    </row>
    <row r="18" spans="1:10" s="2" customFormat="1" ht="18" customHeight="1" x14ac:dyDescent="0.2">
      <c r="A18" s="15" t="s">
        <v>2</v>
      </c>
      <c r="B18" s="33">
        <f>B20</f>
        <v>1595</v>
      </c>
      <c r="C18" s="34">
        <f>C20</f>
        <v>269893</v>
      </c>
      <c r="D18" s="35">
        <f>C18/B18</f>
        <v>169.2</v>
      </c>
      <c r="E18" s="33" t="s">
        <v>12</v>
      </c>
      <c r="F18" s="29" t="s">
        <v>12</v>
      </c>
      <c r="G18" s="36" t="s">
        <v>12</v>
      </c>
      <c r="H18" s="29">
        <f>B18</f>
        <v>1595</v>
      </c>
      <c r="I18" s="29">
        <f>C18</f>
        <v>269893</v>
      </c>
      <c r="J18" s="39">
        <f>I18/H18</f>
        <v>169.2</v>
      </c>
    </row>
    <row r="19" spans="1:10" ht="18" customHeight="1" x14ac:dyDescent="0.2">
      <c r="A19" s="12" t="s">
        <v>5</v>
      </c>
      <c r="B19" s="33" t="s">
        <v>12</v>
      </c>
      <c r="C19" s="34" t="s">
        <v>12</v>
      </c>
      <c r="D19" s="31" t="s">
        <v>12</v>
      </c>
      <c r="E19" s="24" t="s">
        <v>12</v>
      </c>
      <c r="F19" s="37" t="s">
        <v>12</v>
      </c>
      <c r="G19" s="40" t="s">
        <v>12</v>
      </c>
      <c r="H19" s="38" t="s">
        <v>12</v>
      </c>
      <c r="I19" s="38" t="s">
        <v>12</v>
      </c>
      <c r="J19" s="41" t="s">
        <v>12</v>
      </c>
    </row>
    <row r="20" spans="1:10" s="10" customFormat="1" ht="18" customHeight="1" x14ac:dyDescent="0.2">
      <c r="A20" s="16" t="s">
        <v>3</v>
      </c>
      <c r="B20" s="24">
        <v>1595</v>
      </c>
      <c r="C20" s="25">
        <v>269893</v>
      </c>
      <c r="D20" s="26">
        <f t="shared" si="0"/>
        <v>169.2</v>
      </c>
      <c r="E20" s="24" t="s">
        <v>12</v>
      </c>
      <c r="F20" s="27" t="s">
        <v>12</v>
      </c>
      <c r="G20" s="28" t="s">
        <v>12</v>
      </c>
      <c r="H20" s="29">
        <f>B20</f>
        <v>1595</v>
      </c>
      <c r="I20" s="29">
        <v>269893</v>
      </c>
      <c r="J20" s="39">
        <f>I20/H20</f>
        <v>169.2</v>
      </c>
    </row>
    <row r="21" spans="1:10" ht="18" customHeight="1" x14ac:dyDescent="0.2">
      <c r="A21" s="12" t="s">
        <v>4</v>
      </c>
      <c r="B21" s="33" t="s">
        <v>12</v>
      </c>
      <c r="C21" s="31" t="s">
        <v>12</v>
      </c>
      <c r="D21" s="31" t="s">
        <v>12</v>
      </c>
      <c r="E21" s="24" t="s">
        <v>12</v>
      </c>
      <c r="F21" s="37" t="s">
        <v>12</v>
      </c>
      <c r="G21" s="40" t="s">
        <v>12</v>
      </c>
      <c r="H21" s="38" t="s">
        <v>12</v>
      </c>
      <c r="I21" s="38" t="s">
        <v>12</v>
      </c>
      <c r="J21" s="41" t="s">
        <v>12</v>
      </c>
    </row>
    <row r="22" spans="1:10" ht="18" customHeight="1" x14ac:dyDescent="0.2">
      <c r="A22" s="17" t="s">
        <v>6</v>
      </c>
      <c r="B22" s="42" t="s">
        <v>12</v>
      </c>
      <c r="C22" s="43" t="s">
        <v>12</v>
      </c>
      <c r="D22" s="43" t="s">
        <v>12</v>
      </c>
      <c r="E22" s="44" t="s">
        <v>12</v>
      </c>
      <c r="F22" s="45" t="s">
        <v>12</v>
      </c>
      <c r="G22" s="46" t="s">
        <v>12</v>
      </c>
      <c r="H22" s="47" t="s">
        <v>12</v>
      </c>
      <c r="I22" s="47" t="s">
        <v>12</v>
      </c>
      <c r="J22" s="48" t="s">
        <v>12</v>
      </c>
    </row>
    <row r="23" spans="1:10" ht="18" customHeight="1" x14ac:dyDescent="0.2">
      <c r="A23" s="11" t="s">
        <v>18</v>
      </c>
      <c r="B23" s="7"/>
      <c r="C23" s="7"/>
      <c r="D23" s="8"/>
      <c r="E23" s="9"/>
      <c r="F23" s="9"/>
      <c r="G23" s="8"/>
      <c r="H23" s="9"/>
      <c r="I23" s="9"/>
      <c r="J23" s="8"/>
    </row>
    <row r="24" spans="1:10" ht="35.450000000000003" customHeight="1" x14ac:dyDescent="0.2">
      <c r="A24" s="63" t="s">
        <v>19</v>
      </c>
      <c r="B24" s="63"/>
      <c r="C24" s="63"/>
      <c r="D24" s="63"/>
      <c r="E24" s="63"/>
      <c r="F24" s="63"/>
      <c r="G24" s="64"/>
      <c r="H24" s="64"/>
      <c r="I24" s="64"/>
      <c r="J24" s="64"/>
    </row>
    <row r="25" spans="1:10" ht="15" customHeight="1" x14ac:dyDescent="0.2">
      <c r="H25" s="6"/>
      <c r="I25" s="6"/>
    </row>
  </sheetData>
  <mergeCells count="16">
    <mergeCell ref="A1:J1"/>
    <mergeCell ref="A3:A7"/>
    <mergeCell ref="B3:J3"/>
    <mergeCell ref="B4:D5"/>
    <mergeCell ref="A24:J24"/>
    <mergeCell ref="E4:G5"/>
    <mergeCell ref="H4:J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59055118110236204" right="0.59055118110236204" top="0.78740157480314998" bottom="0.59055118110236204" header="0.31496062992126" footer="0.31496062992126"/>
  <pageSetup paperSize="9" scale="80" fitToHeight="0" orientation="landscape" r:id="rId1"/>
  <headerFooter>
    <oddHeader xml:space="preserve">&amp;R  </oddHeader>
  </headerFooter>
  <webPublishItems count="1">
    <webPublishItem id="14272" divId="Tables2012_14272" sourceType="printArea" destinationFile="C:\Users\waheed.PCBS\Documents\HHC DEPARTMENT\TABLES_2021\الصفحة الالكترونية\TABLES_E\HOUSING2021_15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2022-07-20T10:11:13Z</cp:lastPrinted>
  <dcterms:created xsi:type="dcterms:W3CDTF">2002-09-10T07:34:10Z</dcterms:created>
  <dcterms:modified xsi:type="dcterms:W3CDTF">2022-07-24T08:07:49Z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