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heed.PCBS\Documents\HHC DEPARTMENT\TABLES_2023\الصفحة الالكترونية\Tables_A\"/>
    </mc:Choice>
  </mc:AlternateContent>
  <bookViews>
    <workbookView xWindow="-255" yWindow="-285" windowWidth="15480" windowHeight="8310" tabRatio="639"/>
  </bookViews>
  <sheets>
    <sheet name="Tab14" sheetId="68" r:id="rId1"/>
  </sheets>
  <definedNames>
    <definedName name="_xlnm.Print_Area" localSheetId="0">'Tab14'!$A$1:$J$29</definedName>
  </definedNames>
  <calcPr calcId="162913" fullPrecision="0"/>
</workbook>
</file>

<file path=xl/calcChain.xml><?xml version="1.0" encoding="utf-8"?>
<calcChain xmlns="http://schemas.openxmlformats.org/spreadsheetml/2006/main">
  <c r="J21" i="68" l="1"/>
  <c r="J22" i="68"/>
  <c r="J23" i="68"/>
  <c r="I20" i="68"/>
  <c r="H20" i="68"/>
  <c r="I9" i="68"/>
  <c r="I10" i="68"/>
  <c r="I11" i="68"/>
  <c r="I12" i="68"/>
  <c r="I13" i="68"/>
  <c r="I14" i="68"/>
  <c r="I15" i="68"/>
  <c r="I16" i="68"/>
  <c r="I17" i="68"/>
  <c r="I18" i="68"/>
  <c r="I19" i="68"/>
  <c r="H9" i="68"/>
  <c r="H10" i="68"/>
  <c r="H11" i="68"/>
  <c r="H12" i="68"/>
  <c r="H13" i="68"/>
  <c r="H14" i="68"/>
  <c r="H15" i="68"/>
  <c r="H16" i="68"/>
  <c r="H17" i="68"/>
  <c r="H18" i="68"/>
  <c r="H19" i="68"/>
  <c r="G9" i="68"/>
  <c r="G10" i="68"/>
  <c r="G11" i="68"/>
  <c r="G12" i="68"/>
  <c r="G13" i="68"/>
  <c r="G14" i="68"/>
  <c r="G15" i="68"/>
  <c r="G16" i="68"/>
  <c r="G17" i="68"/>
  <c r="G18" i="68"/>
  <c r="G19" i="68"/>
  <c r="F8" i="68"/>
  <c r="E8" i="68"/>
  <c r="J14" i="68" l="1"/>
  <c r="J15" i="68"/>
  <c r="J16" i="68"/>
  <c r="J11" i="68"/>
  <c r="J18" i="68"/>
  <c r="J10" i="68"/>
  <c r="J9" i="68"/>
  <c r="J13" i="68"/>
  <c r="J17" i="68"/>
  <c r="J20" i="68"/>
  <c r="J12" i="68"/>
  <c r="J19" i="68"/>
  <c r="G8" i="68"/>
  <c r="E7" i="68"/>
  <c r="F7" i="68"/>
  <c r="D9" i="68"/>
  <c r="D10" i="68"/>
  <c r="D11" i="68"/>
  <c r="D12" i="68"/>
  <c r="D13" i="68"/>
  <c r="D14" i="68"/>
  <c r="D15" i="68"/>
  <c r="D16" i="68"/>
  <c r="D17" i="68"/>
  <c r="D18" i="68"/>
  <c r="D19" i="68"/>
  <c r="D21" i="68"/>
  <c r="D22" i="68"/>
  <c r="D23" i="68"/>
  <c r="C20" i="68"/>
  <c r="B20" i="68"/>
  <c r="C8" i="68"/>
  <c r="B8" i="68"/>
  <c r="H8" i="68" l="1"/>
  <c r="I8" i="68"/>
  <c r="J8" i="68" s="1"/>
  <c r="G7" i="68"/>
  <c r="D20" i="68"/>
  <c r="C7" i="68"/>
  <c r="B7" i="68"/>
  <c r="D8" i="68"/>
  <c r="H7" i="68" l="1"/>
  <c r="I7" i="68"/>
  <c r="D7" i="68"/>
  <c r="J7" i="68" l="1"/>
</calcChain>
</file>

<file path=xl/sharedStrings.xml><?xml version="1.0" encoding="utf-8"?>
<sst xmlns="http://schemas.openxmlformats.org/spreadsheetml/2006/main" count="68" uniqueCount="37">
  <si>
    <t>المجموع</t>
  </si>
  <si>
    <t>الضفة الغربية</t>
  </si>
  <si>
    <t>جنين</t>
  </si>
  <si>
    <t>طولكرم</t>
  </si>
  <si>
    <t>نابلس</t>
  </si>
  <si>
    <t>قلقيلية</t>
  </si>
  <si>
    <t>سلفيت</t>
  </si>
  <si>
    <t>رام الله والبيرة</t>
  </si>
  <si>
    <t>القدس</t>
  </si>
  <si>
    <t>بيت لحم</t>
  </si>
  <si>
    <t>الخليل</t>
  </si>
  <si>
    <t>شمال غزة</t>
  </si>
  <si>
    <t>غزة</t>
  </si>
  <si>
    <t>دير البلح</t>
  </si>
  <si>
    <t>خانيونس</t>
  </si>
  <si>
    <t>رفح</t>
  </si>
  <si>
    <t>أريحا والأغوار</t>
  </si>
  <si>
    <t xml:space="preserve">وحدات جديدة </t>
  </si>
  <si>
    <t xml:space="preserve">وحدات قائمة </t>
  </si>
  <si>
    <t>عدد</t>
  </si>
  <si>
    <t>عدد ومساحة  الوحدات السكنية  المرخصة</t>
  </si>
  <si>
    <r>
      <t>مساحة (م</t>
    </r>
    <r>
      <rPr>
        <vertAlign val="superscript"/>
        <sz val="9"/>
        <rFont val="Simplified Arabic"/>
        <family val="1"/>
      </rPr>
      <t>2</t>
    </r>
    <r>
      <rPr>
        <sz val="9"/>
        <rFont val="Simplified Arabic"/>
        <family val="1"/>
      </rPr>
      <t>)</t>
    </r>
  </si>
  <si>
    <r>
      <t>مساحة(م</t>
    </r>
    <r>
      <rPr>
        <vertAlign val="superscript"/>
        <sz val="9"/>
        <rFont val="Simplified Arabic"/>
        <family val="1"/>
      </rPr>
      <t>2</t>
    </r>
    <r>
      <rPr>
        <sz val="9"/>
        <rFont val="Simplified Arabic"/>
        <family val="1"/>
      </rPr>
      <t>)</t>
    </r>
  </si>
  <si>
    <r>
      <t>مساحة(م</t>
    </r>
    <r>
      <rPr>
        <b/>
        <vertAlign val="superscript"/>
        <sz val="9"/>
        <rFont val="Simplified Arabic"/>
        <family val="1"/>
      </rPr>
      <t>2</t>
    </r>
    <r>
      <rPr>
        <b/>
        <sz val="9"/>
        <rFont val="Simplified Arabic"/>
        <family val="1"/>
      </rPr>
      <t>)</t>
    </r>
  </si>
  <si>
    <r>
      <t>متوسط المساحة(م</t>
    </r>
    <r>
      <rPr>
        <b/>
        <vertAlign val="superscript"/>
        <sz val="9"/>
        <rFont val="Simplified Arabic"/>
        <family val="1"/>
      </rPr>
      <t>2</t>
    </r>
    <r>
      <rPr>
        <b/>
        <sz val="9"/>
        <rFont val="Simplified Arabic"/>
        <family val="1"/>
      </rPr>
      <t>)</t>
    </r>
  </si>
  <si>
    <t>المحافظة</t>
  </si>
  <si>
    <t xml:space="preserve">قطاع غزة </t>
  </si>
  <si>
    <t>-</t>
  </si>
  <si>
    <t>فلسطين</t>
  </si>
  <si>
    <r>
      <t>متوسط المساحة (م</t>
    </r>
    <r>
      <rPr>
        <vertAlign val="superscript"/>
        <sz val="9"/>
        <rFont val="Simplified Arabic"/>
        <family val="1"/>
      </rPr>
      <t>2</t>
    </r>
    <r>
      <rPr>
        <sz val="9"/>
        <rFont val="Simplified Arabic"/>
        <family val="1"/>
      </rPr>
      <t>)</t>
    </r>
  </si>
  <si>
    <r>
      <t>متوسط المساحة(م</t>
    </r>
    <r>
      <rPr>
        <vertAlign val="superscript"/>
        <sz val="9"/>
        <rFont val="Simplified Arabic"/>
        <family val="1"/>
      </rPr>
      <t>2</t>
    </r>
    <r>
      <rPr>
        <sz val="9"/>
        <rFont val="Simplified Arabic"/>
        <family val="1"/>
      </rPr>
      <t>)</t>
    </r>
  </si>
  <si>
    <t>-: لا يوجد</t>
  </si>
  <si>
    <t>طوباس والأغوار الشمالية</t>
  </si>
  <si>
    <t>ملاحظة: البيانات لا تشمل ذلك الجزء من محافظة القدس والذي ضمه الاحتلال الإسرائيلي إليه عنوة بعيد احتلاله للضفة الغربية عام 1967.</t>
  </si>
  <si>
    <t>ملاحظة:  البيانات تشمل الوحدات السكنية الكاملة فقط.</t>
  </si>
  <si>
    <t>الجهاز المركزي للإحصاء الفلسطيني، 2024. إحصاءات رخص الأبنية، 2023.</t>
  </si>
  <si>
    <t>عدد ومساحة الوحدات السكنية المرخصة في فلسطين حسب المحافظة،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</si>
</sst>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0.0"/>
    <numFmt numFmtId="166" formatCode="#,##0.0"/>
    <numFmt numFmtId="167" formatCode="_-* #,##0_-;_-* #,##0\-;_-* &quot;-&quot;??_-;_-@_-"/>
  </numFmts>
  <fonts count="25" x14ac:knownFonts="1">
    <font>
      <sz val="10"/>
      <name val="Times New Roman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Simplified Arabic"/>
      <family val="1"/>
    </font>
    <font>
      <b/>
      <sz val="9"/>
      <name val="Simplified Arabic"/>
      <family val="1"/>
    </font>
    <font>
      <b/>
      <sz val="11"/>
      <name val="Simplified Arabic"/>
      <family val="1"/>
    </font>
    <font>
      <sz val="8"/>
      <name val="Simplified Arabic"/>
      <family val="1"/>
    </font>
    <font>
      <sz val="8"/>
      <name val="Arial"/>
      <family val="2"/>
    </font>
    <font>
      <vertAlign val="superscript"/>
      <sz val="9"/>
      <name val="Simplified Arabic"/>
      <family val="1"/>
    </font>
    <font>
      <b/>
      <vertAlign val="superscript"/>
      <sz val="9"/>
      <name val="Simplified Arabic"/>
      <family val="1"/>
    </font>
    <font>
      <sz val="10"/>
      <name val="Arial"/>
      <family val="2"/>
    </font>
    <font>
      <sz val="8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Simplified Arabic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4" fillId="0" borderId="0"/>
    <xf numFmtId="0" fontId="3" fillId="0" borderId="0"/>
    <xf numFmtId="164" fontId="21" fillId="0" borderId="0" applyFont="0" applyFill="0" applyBorder="0" applyAlignment="0" applyProtection="0"/>
    <xf numFmtId="0" fontId="13" fillId="0" borderId="0"/>
    <xf numFmtId="0" fontId="4" fillId="0" borderId="0"/>
    <xf numFmtId="0" fontId="22" fillId="0" borderId="0"/>
    <xf numFmtId="0" fontId="24" fillId="0" borderId="0"/>
    <xf numFmtId="0" fontId="2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4" fillId="0" borderId="0" xfId="1"/>
    <xf numFmtId="0" fontId="5" fillId="0" borderId="0" xfId="1" applyFont="1"/>
    <xf numFmtId="49" fontId="9" fillId="0" borderId="0" xfId="0" applyNumberFormat="1" applyFont="1" applyBorder="1" applyAlignment="1">
      <alignment horizontal="right" vertical="center" indent="1" readingOrder="2"/>
    </xf>
    <xf numFmtId="0" fontId="14" fillId="0" borderId="0" xfId="1" applyFont="1" applyBorder="1"/>
    <xf numFmtId="0" fontId="4" fillId="2" borderId="0" xfId="1" applyFill="1"/>
    <xf numFmtId="0" fontId="23" fillId="0" borderId="0" xfId="1" applyFont="1"/>
    <xf numFmtId="49" fontId="16" fillId="2" borderId="7" xfId="3" applyNumberFormat="1" applyFont="1" applyFill="1" applyBorder="1" applyAlignment="1">
      <alignment horizontal="right" vertical="center" wrapText="1" readingOrder="2"/>
    </xf>
    <xf numFmtId="49" fontId="16" fillId="2" borderId="8" xfId="3" applyNumberFormat="1" applyFont="1" applyFill="1" applyBorder="1" applyAlignment="1">
      <alignment horizontal="right" vertical="center" wrapText="1" readingOrder="2"/>
    </xf>
    <xf numFmtId="49" fontId="15" fillId="2" borderId="0" xfId="3" applyNumberFormat="1" applyFont="1" applyFill="1" applyBorder="1" applyAlignment="1">
      <alignment horizontal="right" vertical="center" wrapText="1" readingOrder="2"/>
    </xf>
    <xf numFmtId="49" fontId="16" fillId="2" borderId="0" xfId="3" applyNumberFormat="1" applyFont="1" applyFill="1" applyBorder="1" applyAlignment="1">
      <alignment horizontal="right" vertical="center" wrapText="1" readingOrder="2"/>
    </xf>
    <xf numFmtId="49" fontId="15" fillId="2" borderId="4" xfId="3" applyNumberFormat="1" applyFont="1" applyFill="1" applyBorder="1" applyAlignment="1">
      <alignment horizontal="right" vertical="center" wrapText="1" readingOrder="2"/>
    </xf>
    <xf numFmtId="49" fontId="16" fillId="2" borderId="4" xfId="3" applyNumberFormat="1" applyFont="1" applyFill="1" applyBorder="1" applyAlignment="1">
      <alignment horizontal="right" vertical="center" wrapText="1" readingOrder="2"/>
    </xf>
    <xf numFmtId="49" fontId="15" fillId="2" borderId="5" xfId="3" applyNumberFormat="1" applyFont="1" applyFill="1" applyBorder="1" applyAlignment="1">
      <alignment horizontal="right" vertical="center" wrapText="1" readingOrder="2"/>
    </xf>
    <xf numFmtId="49" fontId="16" fillId="2" borderId="5" xfId="3" applyNumberFormat="1" applyFont="1" applyFill="1" applyBorder="1" applyAlignment="1">
      <alignment horizontal="right" vertical="center" wrapText="1" readingOrder="2"/>
    </xf>
    <xf numFmtId="49" fontId="16" fillId="2" borderId="12" xfId="3" applyNumberFormat="1" applyFont="1" applyFill="1" applyBorder="1" applyAlignment="1">
      <alignment horizontal="right" vertical="center" wrapText="1" readingOrder="2"/>
    </xf>
    <xf numFmtId="49" fontId="15" fillId="2" borderId="12" xfId="3" applyNumberFormat="1" applyFont="1" applyFill="1" applyBorder="1" applyAlignment="1">
      <alignment horizontal="right" vertical="center" wrapText="1" readingOrder="2"/>
    </xf>
    <xf numFmtId="0" fontId="9" fillId="0" borderId="0" xfId="0" applyFont="1" applyAlignment="1">
      <alignment horizontal="right" vertical="center" readingOrder="2"/>
    </xf>
    <xf numFmtId="3" fontId="18" fillId="2" borderId="9" xfId="1" applyNumberFormat="1" applyFont="1" applyFill="1" applyBorder="1" applyAlignment="1">
      <alignment horizontal="right" vertical="center" readingOrder="2"/>
    </xf>
    <xf numFmtId="3" fontId="18" fillId="2" borderId="10" xfId="1" applyNumberFormat="1" applyFont="1" applyFill="1" applyBorder="1" applyAlignment="1">
      <alignment horizontal="right" vertical="center" readingOrder="2"/>
    </xf>
    <xf numFmtId="166" fontId="18" fillId="2" borderId="10" xfId="1" applyNumberFormat="1" applyFont="1" applyFill="1" applyBorder="1" applyAlignment="1">
      <alignment horizontal="right" vertical="center" readingOrder="2"/>
    </xf>
    <xf numFmtId="3" fontId="18" fillId="2" borderId="9" xfId="4" applyNumberFormat="1" applyFont="1" applyFill="1" applyBorder="1" applyAlignment="1">
      <alignment horizontal="right" vertical="center" readingOrder="2"/>
    </xf>
    <xf numFmtId="3" fontId="18" fillId="2" borderId="10" xfId="4" applyNumberFormat="1" applyFont="1" applyFill="1" applyBorder="1" applyAlignment="1">
      <alignment horizontal="right" vertical="center" readingOrder="2"/>
    </xf>
    <xf numFmtId="165" fontId="18" fillId="2" borderId="11" xfId="4" applyNumberFormat="1" applyFont="1" applyFill="1" applyBorder="1" applyAlignment="1">
      <alignment horizontal="right" vertical="center" readingOrder="2"/>
    </xf>
    <xf numFmtId="3" fontId="16" fillId="2" borderId="12" xfId="4" applyNumberFormat="1" applyFont="1" applyFill="1" applyBorder="1" applyAlignment="1">
      <alignment horizontal="right" vertical="center" readingOrder="2"/>
    </xf>
    <xf numFmtId="3" fontId="16" fillId="2" borderId="0" xfId="4" applyNumberFormat="1" applyFont="1" applyFill="1" applyBorder="1" applyAlignment="1">
      <alignment horizontal="right" vertical="center" readingOrder="2"/>
    </xf>
    <xf numFmtId="166" fontId="18" fillId="2" borderId="0" xfId="1" applyNumberFormat="1" applyFont="1" applyFill="1" applyBorder="1" applyAlignment="1">
      <alignment horizontal="right" vertical="center" readingOrder="2"/>
    </xf>
    <xf numFmtId="167" fontId="15" fillId="2" borderId="12" xfId="3" applyNumberFormat="1" applyFont="1" applyFill="1" applyBorder="1" applyAlignment="1">
      <alignment horizontal="right" vertical="center"/>
    </xf>
    <xf numFmtId="167" fontId="15" fillId="2" borderId="0" xfId="3" applyNumberFormat="1" applyFont="1" applyFill="1" applyBorder="1" applyAlignment="1">
      <alignment horizontal="right" vertical="center"/>
    </xf>
    <xf numFmtId="166" fontId="19" fillId="2" borderId="0" xfId="1" applyNumberFormat="1" applyFont="1" applyFill="1" applyBorder="1" applyAlignment="1">
      <alignment horizontal="right" vertical="center" readingOrder="2"/>
    </xf>
    <xf numFmtId="167" fontId="16" fillId="2" borderId="12" xfId="3" applyNumberFormat="1" applyFont="1" applyFill="1" applyBorder="1" applyAlignment="1">
      <alignment horizontal="right" vertical="center"/>
    </xf>
    <xf numFmtId="167" fontId="16" fillId="2" borderId="0" xfId="3" applyNumberFormat="1" applyFont="1" applyFill="1" applyBorder="1" applyAlignment="1">
      <alignment horizontal="right" vertical="center"/>
    </xf>
    <xf numFmtId="167" fontId="15" fillId="2" borderId="0" xfId="3" applyNumberFormat="1" applyFont="1" applyFill="1" applyBorder="1" applyAlignment="1">
      <alignment horizontal="right" vertical="top"/>
    </xf>
    <xf numFmtId="167" fontId="15" fillId="2" borderId="12" xfId="3" applyNumberFormat="1" applyFont="1" applyFill="1" applyBorder="1" applyAlignment="1">
      <alignment horizontal="right" vertical="top"/>
    </xf>
    <xf numFmtId="3" fontId="18" fillId="2" borderId="0" xfId="4" applyNumberFormat="1" applyFont="1" applyFill="1" applyBorder="1" applyAlignment="1">
      <alignment horizontal="right" vertical="center" readingOrder="2"/>
    </xf>
    <xf numFmtId="3" fontId="18" fillId="2" borderId="12" xfId="4" applyNumberFormat="1" applyFont="1" applyFill="1" applyBorder="1" applyAlignment="1">
      <alignment horizontal="right" vertical="center" readingOrder="2"/>
    </xf>
    <xf numFmtId="165" fontId="18" fillId="2" borderId="7" xfId="4" applyNumberFormat="1" applyFont="1" applyFill="1" applyBorder="1" applyAlignment="1">
      <alignment horizontal="right" vertical="center" readingOrder="2"/>
    </xf>
    <xf numFmtId="0" fontId="6" fillId="0" borderId="16" xfId="0" applyFont="1" applyBorder="1" applyAlignment="1">
      <alignment horizontal="right" indent="1"/>
    </xf>
    <xf numFmtId="0" fontId="6" fillId="0" borderId="14" xfId="0" applyFont="1" applyBorder="1" applyAlignment="1">
      <alignment horizontal="right" indent="1"/>
    </xf>
    <xf numFmtId="0" fontId="17" fillId="0" borderId="0" xfId="1" applyFont="1"/>
    <xf numFmtId="0" fontId="20" fillId="0" borderId="6" xfId="1" applyFont="1" applyBorder="1" applyAlignment="1">
      <alignment horizontal="right" indent="1"/>
    </xf>
    <xf numFmtId="0" fontId="7" fillId="0" borderId="16" xfId="1" applyFont="1" applyBorder="1" applyAlignment="1">
      <alignment horizontal="right" indent="1"/>
    </xf>
    <xf numFmtId="0" fontId="6" fillId="0" borderId="16" xfId="1" applyFont="1" applyBorder="1" applyAlignment="1">
      <alignment horizontal="right" indent="1"/>
    </xf>
    <xf numFmtId="0" fontId="7" fillId="0" borderId="16" xfId="0" applyFont="1" applyBorder="1" applyAlignment="1">
      <alignment horizontal="right" indent="1"/>
    </xf>
    <xf numFmtId="0" fontId="6" fillId="2" borderId="6" xfId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9" fillId="2" borderId="0" xfId="1" applyFont="1" applyFill="1" applyBorder="1" applyAlignment="1">
      <alignment horizontal="right" vertical="top" wrapText="1" indent="1"/>
    </xf>
    <xf numFmtId="0" fontId="10" fillId="2" borderId="0" xfId="1" applyFont="1" applyFill="1" applyBorder="1" applyAlignment="1">
      <alignment horizontal="left" vertical="center" wrapText="1" indent="1"/>
    </xf>
    <xf numFmtId="0" fontId="8" fillId="0" borderId="0" xfId="1" applyFont="1" applyAlignment="1">
      <alignment horizontal="center" vertical="center" wrapText="1" readingOrder="2"/>
    </xf>
    <xf numFmtId="0" fontId="7" fillId="0" borderId="6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right" vertical="top"/>
    </xf>
    <xf numFmtId="0" fontId="0" fillId="0" borderId="0" xfId="0" applyAlignment="1">
      <alignment vertical="top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11">
    <cellStyle name="Comma" xfId="3" builtinId="3"/>
    <cellStyle name="Normal" xfId="0" builtinId="0"/>
    <cellStyle name="Normal 2" xfId="1"/>
    <cellStyle name="Normal 2 2" xfId="8"/>
    <cellStyle name="Normal 3" xfId="2"/>
    <cellStyle name="Normal 3 2" xfId="9"/>
    <cellStyle name="Normal 4" xfId="5"/>
    <cellStyle name="Normal 5" xfId="6"/>
    <cellStyle name="Normal 6" xfId="7"/>
    <cellStyle name="Normal 7" xfId="10"/>
    <cellStyle name="Normal_Tab14_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rightToLeft="1" tabSelected="1" view="pageBreakPreview" zoomScaleNormal="100" zoomScaleSheetLayoutView="100" workbookViewId="0">
      <selection activeCell="A7" sqref="A7:A25"/>
    </sheetView>
  </sheetViews>
  <sheetFormatPr defaultColWidth="9.33203125" defaultRowHeight="16.5" customHeight="1" x14ac:dyDescent="0.2"/>
  <cols>
    <col min="1" max="1" width="20.5" style="1" customWidth="1"/>
    <col min="2" max="2" width="8.83203125" style="1" customWidth="1"/>
    <col min="3" max="3" width="12.6640625" style="1" customWidth="1"/>
    <col min="4" max="4" width="10.83203125" style="1" customWidth="1"/>
    <col min="5" max="5" width="10.33203125" style="1" customWidth="1"/>
    <col min="6" max="6" width="12" style="1" customWidth="1"/>
    <col min="7" max="7" width="11.33203125" style="1" customWidth="1"/>
    <col min="8" max="8" width="16.83203125" style="1" customWidth="1"/>
    <col min="9" max="9" width="12" style="1" customWidth="1"/>
    <col min="10" max="10" width="10.83203125" style="1" customWidth="1"/>
    <col min="11" max="16384" width="9.33203125" style="1"/>
  </cols>
  <sheetData>
    <row r="1" spans="1:14" ht="19.5" customHeight="1" x14ac:dyDescent="0.2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</row>
    <row r="2" spans="1:14" ht="16.5" customHeight="1" x14ac:dyDescent="0.2">
      <c r="A2" s="51" t="s">
        <v>25</v>
      </c>
      <c r="B2" s="56" t="s">
        <v>20</v>
      </c>
      <c r="C2" s="57"/>
      <c r="D2" s="57"/>
      <c r="E2" s="58"/>
      <c r="F2" s="58"/>
      <c r="G2" s="58"/>
      <c r="H2" s="58"/>
      <c r="I2" s="58"/>
      <c r="J2" s="59"/>
    </row>
    <row r="3" spans="1:14" ht="16.5" customHeight="1" x14ac:dyDescent="0.2">
      <c r="A3" s="52"/>
      <c r="B3" s="60" t="s">
        <v>17</v>
      </c>
      <c r="C3" s="61"/>
      <c r="D3" s="62"/>
      <c r="E3" s="60" t="s">
        <v>18</v>
      </c>
      <c r="F3" s="61"/>
      <c r="G3" s="62"/>
      <c r="H3" s="66" t="s">
        <v>0</v>
      </c>
      <c r="I3" s="67"/>
      <c r="J3" s="68"/>
    </row>
    <row r="4" spans="1:14" ht="16.5" customHeight="1" x14ac:dyDescent="0.2">
      <c r="A4" s="52"/>
      <c r="B4" s="63"/>
      <c r="C4" s="64"/>
      <c r="D4" s="65"/>
      <c r="E4" s="63"/>
      <c r="F4" s="64"/>
      <c r="G4" s="65"/>
      <c r="H4" s="69"/>
      <c r="I4" s="70"/>
      <c r="J4" s="71"/>
    </row>
    <row r="5" spans="1:14" ht="39.75" customHeight="1" x14ac:dyDescent="0.2">
      <c r="A5" s="52"/>
      <c r="B5" s="44" t="s">
        <v>19</v>
      </c>
      <c r="C5" s="44" t="s">
        <v>21</v>
      </c>
      <c r="D5" s="44" t="s">
        <v>29</v>
      </c>
      <c r="E5" s="44" t="s">
        <v>19</v>
      </c>
      <c r="F5" s="44" t="s">
        <v>22</v>
      </c>
      <c r="G5" s="44" t="s">
        <v>30</v>
      </c>
      <c r="H5" s="46" t="s">
        <v>19</v>
      </c>
      <c r="I5" s="46" t="s">
        <v>23</v>
      </c>
      <c r="J5" s="46" t="s">
        <v>24</v>
      </c>
    </row>
    <row r="6" spans="1:14" ht="41.25" customHeight="1" x14ac:dyDescent="0.2">
      <c r="A6" s="53"/>
      <c r="B6" s="45"/>
      <c r="C6" s="45"/>
      <c r="D6" s="45"/>
      <c r="E6" s="45"/>
      <c r="F6" s="45"/>
      <c r="G6" s="45"/>
      <c r="H6" s="47"/>
      <c r="I6" s="47"/>
      <c r="J6" s="47"/>
    </row>
    <row r="7" spans="1:14" s="6" customFormat="1" ht="17.45" customHeight="1" x14ac:dyDescent="0.55000000000000004">
      <c r="A7" s="40" t="s">
        <v>28</v>
      </c>
      <c r="B7" s="18">
        <f>B8+B20</f>
        <v>14866</v>
      </c>
      <c r="C7" s="19">
        <f>C8+C20</f>
        <v>2487229</v>
      </c>
      <c r="D7" s="20">
        <f>C7/B7</f>
        <v>167.3</v>
      </c>
      <c r="E7" s="18">
        <f>E8</f>
        <v>4131</v>
      </c>
      <c r="F7" s="19">
        <f>F8</f>
        <v>673763</v>
      </c>
      <c r="G7" s="20">
        <f>F7/E7</f>
        <v>163.1</v>
      </c>
      <c r="H7" s="21">
        <f>E7+B7</f>
        <v>18997</v>
      </c>
      <c r="I7" s="22">
        <f>F7+C7</f>
        <v>3160992</v>
      </c>
      <c r="J7" s="23">
        <f>I7/H7</f>
        <v>166.4</v>
      </c>
    </row>
    <row r="8" spans="1:14" s="2" customFormat="1" ht="17.45" customHeight="1" x14ac:dyDescent="0.55000000000000004">
      <c r="A8" s="41" t="s">
        <v>1</v>
      </c>
      <c r="B8" s="24">
        <f>SUM(B9:B19)</f>
        <v>14099</v>
      </c>
      <c r="C8" s="25">
        <f>SUM(C9:C19)</f>
        <v>2357399</v>
      </c>
      <c r="D8" s="26">
        <f t="shared" ref="D8:D23" si="0">C8/B8</f>
        <v>167.2</v>
      </c>
      <c r="E8" s="24">
        <f>SUM(E9:E19)</f>
        <v>4131</v>
      </c>
      <c r="F8" s="25">
        <f>SUM(F9:F19)</f>
        <v>673763</v>
      </c>
      <c r="G8" s="26">
        <f t="shared" ref="G8:G19" si="1">F8/E8</f>
        <v>163.1</v>
      </c>
      <c r="H8" s="35">
        <f t="shared" ref="H8:H19" si="2">E8+B8</f>
        <v>18230</v>
      </c>
      <c r="I8" s="34">
        <f t="shared" ref="I8:I19" si="3">F8+C8</f>
        <v>3031162</v>
      </c>
      <c r="J8" s="36">
        <f t="shared" ref="J8:J23" si="4">I8/H8</f>
        <v>166.3</v>
      </c>
    </row>
    <row r="9" spans="1:14" ht="17.45" customHeight="1" x14ac:dyDescent="0.55000000000000004">
      <c r="A9" s="42" t="s">
        <v>2</v>
      </c>
      <c r="B9" s="27">
        <v>1464</v>
      </c>
      <c r="C9" s="28">
        <v>249015</v>
      </c>
      <c r="D9" s="29">
        <f t="shared" si="0"/>
        <v>170.1</v>
      </c>
      <c r="E9" s="33">
        <v>97</v>
      </c>
      <c r="F9" s="32">
        <v>16204</v>
      </c>
      <c r="G9" s="29">
        <f t="shared" si="1"/>
        <v>167.1</v>
      </c>
      <c r="H9" s="35">
        <f t="shared" si="2"/>
        <v>1561</v>
      </c>
      <c r="I9" s="34">
        <f t="shared" si="3"/>
        <v>265219</v>
      </c>
      <c r="J9" s="36">
        <f t="shared" si="4"/>
        <v>169.9</v>
      </c>
    </row>
    <row r="10" spans="1:14" ht="17.45" customHeight="1" x14ac:dyDescent="0.55000000000000004">
      <c r="A10" s="42" t="s">
        <v>32</v>
      </c>
      <c r="B10" s="27">
        <v>377</v>
      </c>
      <c r="C10" s="28">
        <v>56751</v>
      </c>
      <c r="D10" s="29">
        <f t="shared" si="0"/>
        <v>150.5</v>
      </c>
      <c r="E10" s="33">
        <v>73</v>
      </c>
      <c r="F10" s="32">
        <v>9345</v>
      </c>
      <c r="G10" s="29">
        <f t="shared" si="1"/>
        <v>128</v>
      </c>
      <c r="H10" s="35">
        <f t="shared" si="2"/>
        <v>450</v>
      </c>
      <c r="I10" s="34">
        <f t="shared" si="3"/>
        <v>66096</v>
      </c>
      <c r="J10" s="36">
        <f t="shared" si="4"/>
        <v>146.9</v>
      </c>
    </row>
    <row r="11" spans="1:14" ht="17.45" customHeight="1" x14ac:dyDescent="0.55000000000000004">
      <c r="A11" s="42" t="s">
        <v>3</v>
      </c>
      <c r="B11" s="27">
        <v>1744</v>
      </c>
      <c r="C11" s="28">
        <v>278827</v>
      </c>
      <c r="D11" s="29">
        <f t="shared" si="0"/>
        <v>159.9</v>
      </c>
      <c r="E11" s="33">
        <v>134</v>
      </c>
      <c r="F11" s="32">
        <v>19327</v>
      </c>
      <c r="G11" s="29">
        <f t="shared" si="1"/>
        <v>144.19999999999999</v>
      </c>
      <c r="H11" s="35">
        <f t="shared" si="2"/>
        <v>1878</v>
      </c>
      <c r="I11" s="34">
        <f t="shared" si="3"/>
        <v>298154</v>
      </c>
      <c r="J11" s="36">
        <f t="shared" si="4"/>
        <v>158.80000000000001</v>
      </c>
    </row>
    <row r="12" spans="1:14" ht="17.45" customHeight="1" x14ac:dyDescent="0.55000000000000004">
      <c r="A12" s="42" t="s">
        <v>4</v>
      </c>
      <c r="B12" s="27">
        <v>2669</v>
      </c>
      <c r="C12" s="28">
        <v>410511</v>
      </c>
      <c r="D12" s="29">
        <f t="shared" si="0"/>
        <v>153.80000000000001</v>
      </c>
      <c r="E12" s="33">
        <v>342</v>
      </c>
      <c r="F12" s="32">
        <v>53084</v>
      </c>
      <c r="G12" s="29">
        <f t="shared" si="1"/>
        <v>155.19999999999999</v>
      </c>
      <c r="H12" s="35">
        <f t="shared" si="2"/>
        <v>3011</v>
      </c>
      <c r="I12" s="34">
        <f t="shared" si="3"/>
        <v>463595</v>
      </c>
      <c r="J12" s="36">
        <f t="shared" si="4"/>
        <v>154</v>
      </c>
      <c r="K12" s="39"/>
      <c r="L12" s="39"/>
      <c r="M12" s="39"/>
      <c r="N12" s="39"/>
    </row>
    <row r="13" spans="1:14" ht="17.25" customHeight="1" x14ac:dyDescent="0.55000000000000004">
      <c r="A13" s="42" t="s">
        <v>5</v>
      </c>
      <c r="B13" s="27">
        <v>750</v>
      </c>
      <c r="C13" s="28">
        <v>122120</v>
      </c>
      <c r="D13" s="29">
        <f t="shared" si="0"/>
        <v>162.80000000000001</v>
      </c>
      <c r="E13" s="33">
        <v>113</v>
      </c>
      <c r="F13" s="32">
        <v>17361</v>
      </c>
      <c r="G13" s="29">
        <f t="shared" si="1"/>
        <v>153.6</v>
      </c>
      <c r="H13" s="35">
        <f t="shared" si="2"/>
        <v>863</v>
      </c>
      <c r="I13" s="34">
        <f t="shared" si="3"/>
        <v>139481</v>
      </c>
      <c r="J13" s="36">
        <f t="shared" si="4"/>
        <v>161.6</v>
      </c>
    </row>
    <row r="14" spans="1:14" ht="17.45" customHeight="1" x14ac:dyDescent="0.55000000000000004">
      <c r="A14" s="42" t="s">
        <v>6</v>
      </c>
      <c r="B14" s="27">
        <v>546</v>
      </c>
      <c r="C14" s="28">
        <v>89453</v>
      </c>
      <c r="D14" s="29">
        <f t="shared" si="0"/>
        <v>163.80000000000001</v>
      </c>
      <c r="E14" s="33">
        <v>355</v>
      </c>
      <c r="F14" s="32">
        <v>55028</v>
      </c>
      <c r="G14" s="29">
        <f t="shared" si="1"/>
        <v>155</v>
      </c>
      <c r="H14" s="35">
        <f t="shared" si="2"/>
        <v>901</v>
      </c>
      <c r="I14" s="34">
        <f t="shared" si="3"/>
        <v>144481</v>
      </c>
      <c r="J14" s="36">
        <f t="shared" si="4"/>
        <v>160.4</v>
      </c>
    </row>
    <row r="15" spans="1:14" ht="17.45" customHeight="1" x14ac:dyDescent="0.55000000000000004">
      <c r="A15" s="42" t="s">
        <v>7</v>
      </c>
      <c r="B15" s="27">
        <v>2583</v>
      </c>
      <c r="C15" s="28">
        <v>496648</v>
      </c>
      <c r="D15" s="29">
        <f t="shared" si="0"/>
        <v>192.3</v>
      </c>
      <c r="E15" s="33">
        <v>101</v>
      </c>
      <c r="F15" s="32">
        <v>23573</v>
      </c>
      <c r="G15" s="29">
        <f t="shared" si="1"/>
        <v>233.4</v>
      </c>
      <c r="H15" s="35">
        <f t="shared" si="2"/>
        <v>2684</v>
      </c>
      <c r="I15" s="34">
        <f t="shared" si="3"/>
        <v>520221</v>
      </c>
      <c r="J15" s="36">
        <f t="shared" si="4"/>
        <v>193.8</v>
      </c>
    </row>
    <row r="16" spans="1:14" ht="17.45" customHeight="1" x14ac:dyDescent="0.55000000000000004">
      <c r="A16" s="42" t="s">
        <v>16</v>
      </c>
      <c r="B16" s="27">
        <v>443</v>
      </c>
      <c r="C16" s="28">
        <v>72374</v>
      </c>
      <c r="D16" s="29">
        <f t="shared" si="0"/>
        <v>163.4</v>
      </c>
      <c r="E16" s="33">
        <v>372</v>
      </c>
      <c r="F16" s="32">
        <v>67010</v>
      </c>
      <c r="G16" s="29">
        <f t="shared" si="1"/>
        <v>180.1</v>
      </c>
      <c r="H16" s="35">
        <f t="shared" si="2"/>
        <v>815</v>
      </c>
      <c r="I16" s="34">
        <f t="shared" si="3"/>
        <v>139384</v>
      </c>
      <c r="J16" s="36">
        <f t="shared" si="4"/>
        <v>171</v>
      </c>
    </row>
    <row r="17" spans="1:10" ht="17.45" customHeight="1" x14ac:dyDescent="0.55000000000000004">
      <c r="A17" s="42" t="s">
        <v>8</v>
      </c>
      <c r="B17" s="27">
        <v>726</v>
      </c>
      <c r="C17" s="28">
        <v>124269</v>
      </c>
      <c r="D17" s="29">
        <f t="shared" si="0"/>
        <v>171.2</v>
      </c>
      <c r="E17" s="33">
        <v>4</v>
      </c>
      <c r="F17" s="32">
        <v>800</v>
      </c>
      <c r="G17" s="29">
        <f t="shared" si="1"/>
        <v>200</v>
      </c>
      <c r="H17" s="35">
        <f t="shared" si="2"/>
        <v>730</v>
      </c>
      <c r="I17" s="34">
        <f t="shared" si="3"/>
        <v>125069</v>
      </c>
      <c r="J17" s="36">
        <f t="shared" si="4"/>
        <v>171.3</v>
      </c>
    </row>
    <row r="18" spans="1:10" ht="17.45" customHeight="1" x14ac:dyDescent="0.55000000000000004">
      <c r="A18" s="42" t="s">
        <v>9</v>
      </c>
      <c r="B18" s="27">
        <v>855</v>
      </c>
      <c r="C18" s="28">
        <v>139827</v>
      </c>
      <c r="D18" s="29">
        <f t="shared" si="0"/>
        <v>163.5</v>
      </c>
      <c r="E18" s="33">
        <v>369</v>
      </c>
      <c r="F18" s="32">
        <v>59176</v>
      </c>
      <c r="G18" s="29">
        <f t="shared" si="1"/>
        <v>160.4</v>
      </c>
      <c r="H18" s="35">
        <f t="shared" si="2"/>
        <v>1224</v>
      </c>
      <c r="I18" s="34">
        <f t="shared" si="3"/>
        <v>199003</v>
      </c>
      <c r="J18" s="36">
        <f t="shared" si="4"/>
        <v>162.6</v>
      </c>
    </row>
    <row r="19" spans="1:10" ht="17.45" customHeight="1" x14ac:dyDescent="0.55000000000000004">
      <c r="A19" s="37" t="s">
        <v>10</v>
      </c>
      <c r="B19" s="27">
        <v>1942</v>
      </c>
      <c r="C19" s="28">
        <v>317604</v>
      </c>
      <c r="D19" s="29">
        <f t="shared" si="0"/>
        <v>163.5</v>
      </c>
      <c r="E19" s="33">
        <v>2171</v>
      </c>
      <c r="F19" s="32">
        <v>352855</v>
      </c>
      <c r="G19" s="29">
        <f t="shared" si="1"/>
        <v>162.5</v>
      </c>
      <c r="H19" s="35">
        <f t="shared" si="2"/>
        <v>4113</v>
      </c>
      <c r="I19" s="34">
        <f t="shared" si="3"/>
        <v>670459</v>
      </c>
      <c r="J19" s="36">
        <f t="shared" si="4"/>
        <v>163</v>
      </c>
    </row>
    <row r="20" spans="1:10" s="2" customFormat="1" ht="17.45" customHeight="1" x14ac:dyDescent="0.55000000000000004">
      <c r="A20" s="43" t="s">
        <v>26</v>
      </c>
      <c r="B20" s="24">
        <f>SUM(B21:B23)</f>
        <v>767</v>
      </c>
      <c r="C20" s="25">
        <f>SUM(C21:C25)</f>
        <v>129830</v>
      </c>
      <c r="D20" s="26">
        <f t="shared" si="0"/>
        <v>169.3</v>
      </c>
      <c r="E20" s="15" t="s">
        <v>27</v>
      </c>
      <c r="F20" s="10" t="s">
        <v>27</v>
      </c>
      <c r="G20" s="10" t="s">
        <v>27</v>
      </c>
      <c r="H20" s="24">
        <f>SUM(H21:H23)</f>
        <v>767</v>
      </c>
      <c r="I20" s="25">
        <f>SUM(I21:I25)</f>
        <v>129830</v>
      </c>
      <c r="J20" s="36">
        <f t="shared" si="4"/>
        <v>169.3</v>
      </c>
    </row>
    <row r="21" spans="1:10" ht="17.45" customHeight="1" x14ac:dyDescent="0.55000000000000004">
      <c r="A21" s="37" t="s">
        <v>11</v>
      </c>
      <c r="B21" s="27">
        <v>35</v>
      </c>
      <c r="C21" s="28">
        <v>5447</v>
      </c>
      <c r="D21" s="29">
        <f t="shared" si="0"/>
        <v>155.6</v>
      </c>
      <c r="E21" s="16" t="s">
        <v>27</v>
      </c>
      <c r="F21" s="9" t="s">
        <v>27</v>
      </c>
      <c r="G21" s="9" t="s">
        <v>27</v>
      </c>
      <c r="H21" s="30">
        <v>35</v>
      </c>
      <c r="I21" s="31">
        <v>5447</v>
      </c>
      <c r="J21" s="36">
        <f t="shared" si="4"/>
        <v>155.6</v>
      </c>
    </row>
    <row r="22" spans="1:10" ht="17.45" customHeight="1" x14ac:dyDescent="0.55000000000000004">
      <c r="A22" s="37" t="s">
        <v>12</v>
      </c>
      <c r="B22" s="27">
        <v>683</v>
      </c>
      <c r="C22" s="28">
        <v>116837</v>
      </c>
      <c r="D22" s="29">
        <f t="shared" si="0"/>
        <v>171.1</v>
      </c>
      <c r="E22" s="16" t="s">
        <v>27</v>
      </c>
      <c r="F22" s="9" t="s">
        <v>27</v>
      </c>
      <c r="G22" s="9" t="s">
        <v>27</v>
      </c>
      <c r="H22" s="30">
        <v>683</v>
      </c>
      <c r="I22" s="31">
        <v>116837</v>
      </c>
      <c r="J22" s="36">
        <f t="shared" si="4"/>
        <v>171.1</v>
      </c>
    </row>
    <row r="23" spans="1:10" ht="17.45" customHeight="1" x14ac:dyDescent="0.55000000000000004">
      <c r="A23" s="37" t="s">
        <v>13</v>
      </c>
      <c r="B23" s="27">
        <v>49</v>
      </c>
      <c r="C23" s="28">
        <v>7546</v>
      </c>
      <c r="D23" s="29">
        <f t="shared" si="0"/>
        <v>154</v>
      </c>
      <c r="E23" s="16" t="s">
        <v>27</v>
      </c>
      <c r="F23" s="9" t="s">
        <v>27</v>
      </c>
      <c r="G23" s="9" t="s">
        <v>27</v>
      </c>
      <c r="H23" s="30">
        <v>49</v>
      </c>
      <c r="I23" s="31">
        <v>7546</v>
      </c>
      <c r="J23" s="36">
        <f t="shared" si="4"/>
        <v>154</v>
      </c>
    </row>
    <row r="24" spans="1:10" ht="17.45" customHeight="1" x14ac:dyDescent="0.55000000000000004">
      <c r="A24" s="37" t="s">
        <v>14</v>
      </c>
      <c r="B24" s="16" t="s">
        <v>27</v>
      </c>
      <c r="C24" s="9" t="s">
        <v>27</v>
      </c>
      <c r="D24" s="9" t="s">
        <v>27</v>
      </c>
      <c r="E24" s="16" t="s">
        <v>27</v>
      </c>
      <c r="F24" s="9" t="s">
        <v>27</v>
      </c>
      <c r="G24" s="9" t="s">
        <v>27</v>
      </c>
      <c r="H24" s="15" t="s">
        <v>27</v>
      </c>
      <c r="I24" s="10" t="s">
        <v>27</v>
      </c>
      <c r="J24" s="7" t="s">
        <v>27</v>
      </c>
    </row>
    <row r="25" spans="1:10" ht="17.45" customHeight="1" x14ac:dyDescent="0.55000000000000004">
      <c r="A25" s="38" t="s">
        <v>15</v>
      </c>
      <c r="B25" s="13" t="s">
        <v>27</v>
      </c>
      <c r="C25" s="11" t="s">
        <v>27</v>
      </c>
      <c r="D25" s="11" t="s">
        <v>27</v>
      </c>
      <c r="E25" s="13" t="s">
        <v>27</v>
      </c>
      <c r="F25" s="11" t="s">
        <v>27</v>
      </c>
      <c r="G25" s="11" t="s">
        <v>27</v>
      </c>
      <c r="H25" s="14" t="s">
        <v>27</v>
      </c>
      <c r="I25" s="12" t="s">
        <v>27</v>
      </c>
      <c r="J25" s="8" t="s">
        <v>27</v>
      </c>
    </row>
    <row r="26" spans="1:10" ht="17.45" customHeight="1" x14ac:dyDescent="0.2">
      <c r="A26" s="3" t="s">
        <v>31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18" customHeight="1" x14ac:dyDescent="0.2">
      <c r="A27" s="54" t="s">
        <v>33</v>
      </c>
      <c r="B27" s="54"/>
      <c r="C27" s="54"/>
      <c r="D27" s="54"/>
      <c r="E27" s="54"/>
      <c r="F27" s="54"/>
      <c r="G27" s="55"/>
      <c r="H27" s="55"/>
      <c r="I27" s="55"/>
      <c r="J27" s="55"/>
    </row>
    <row r="28" spans="1:10" s="5" customFormat="1" ht="18.75" x14ac:dyDescent="0.2">
      <c r="A28" s="48" t="s">
        <v>34</v>
      </c>
      <c r="B28" s="48"/>
      <c r="C28" s="48"/>
      <c r="D28" s="48"/>
      <c r="E28" s="48"/>
      <c r="F28" s="48"/>
      <c r="G28" s="49"/>
      <c r="H28" s="49"/>
      <c r="I28" s="49"/>
      <c r="J28" s="49"/>
    </row>
    <row r="29" spans="1:10" ht="16.5" customHeight="1" x14ac:dyDescent="0.2">
      <c r="A29" s="17" t="s">
        <v>35</v>
      </c>
    </row>
  </sheetData>
  <mergeCells count="18">
    <mergeCell ref="A1:J1"/>
    <mergeCell ref="A2:A6"/>
    <mergeCell ref="A27:J27"/>
    <mergeCell ref="B2:J2"/>
    <mergeCell ref="B3:D4"/>
    <mergeCell ref="E3:G4"/>
    <mergeCell ref="H3:J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A28:F28"/>
    <mergeCell ref="G28:J28"/>
  </mergeCells>
  <printOptions horizontalCentered="1"/>
  <pageMargins left="0.39370078740157499" right="0.39370078740157499" top="0.78740157480314998" bottom="0.59055118110236204" header="0.39370078740157499" footer="0.39370078740157499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Tab14</vt:lpstr>
      <vt:lpstr>'Tab14'!Print_Area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PCBS</dc:creator>
  <cp:lastModifiedBy>WAHEED SHAHROURI</cp:lastModifiedBy>
  <cp:lastPrinted>2024-10-14T07:49:04Z</cp:lastPrinted>
  <dcterms:created xsi:type="dcterms:W3CDTF">2002-09-10T07:34:10Z</dcterms:created>
  <dcterms:modified xsi:type="dcterms:W3CDTF">2024-10-14T07:49:06Z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